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Ex1.xml" ContentType="application/vnd.ms-office.chartex+xml"/>
  <Override PartName="/xl/charts/style6.xml" ContentType="application/vnd.ms-office.chartstyle+xml"/>
  <Override PartName="/xl/charts/colors6.xml" ContentType="application/vnd.ms-office.chartcolorstyle+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charts/chart9.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6.xml" ContentType="application/vnd.openxmlformats-officedocument.spreadsheetml.pivotTable+xml"/>
  <Override PartName="/xl/drawings/drawing3.xml" ContentType="application/vnd.openxmlformats-officedocument.drawing+xml"/>
  <Override PartName="/xl/charts/chart10.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7.xml" ContentType="application/vnd.openxmlformats-officedocument.spreadsheetml.pivotTable+xml"/>
  <Override PartName="/xl/drawings/drawing4.xml" ContentType="application/vnd.openxmlformats-officedocument.drawing+xml"/>
  <Override PartName="/xl/charts/chart11.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8.xml" ContentType="application/vnd.openxmlformats-officedocument.spreadsheetml.pivotTable+xml"/>
  <Override PartName="/xl/drawings/drawing5.xml" ContentType="application/vnd.openxmlformats-officedocument.drawing+xml"/>
  <Override PartName="/xl/charts/chart12.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9.xml" ContentType="application/vnd.openxmlformats-officedocument.spreadsheetml.pivotTable+xml"/>
  <Override PartName="/xl/drawings/drawing6.xml" ContentType="application/vnd.openxmlformats-officedocument.drawing+xml"/>
  <Override PartName="/xl/charts/chart13.xml" ContentType="application/vnd.openxmlformats-officedocument.drawingml.chart+xml"/>
  <Override PartName="/xl/charts/style14.xml" ContentType="application/vnd.ms-office.chartstyle+xml"/>
  <Override PartName="/xl/charts/colors14.xml" ContentType="application/vnd.ms-office.chartcolorstyle+xml"/>
  <Override PartName="/xl/pivotTables/pivotTable10.xml" ContentType="application/vnd.openxmlformats-officedocument.spreadsheetml.pivotTable+xml"/>
  <Override PartName="/xl/drawings/drawing7.xml" ContentType="application/vnd.openxmlformats-officedocument.drawing+xml"/>
  <Override PartName="/xl/charts/chartEx2.xml" ContentType="application/vnd.ms-office.chartex+xml"/>
  <Override PartName="/xl/charts/style15.xml" ContentType="application/vnd.ms-office.chartstyle+xml"/>
  <Override PartName="/xl/charts/colors15.xml" ContentType="application/vnd.ms-office.chartcolorstyle+xml"/>
  <Override PartName="/xl/pivotTables/pivotTable11.xml" ContentType="application/vnd.openxmlformats-officedocument.spreadsheetml.pivotTable+xml"/>
  <Override PartName="/xl/drawings/drawing8.xml" ContentType="application/vnd.openxmlformats-officedocument.drawing+xml"/>
  <Override PartName="/xl/charts/chart14.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66925"/>
  <mc:AlternateContent xmlns:mc="http://schemas.openxmlformats.org/markup-compatibility/2006">
    <mc:Choice Requires="x15">
      <x15ac:absPath xmlns:x15ac="http://schemas.microsoft.com/office/spreadsheetml/2010/11/ac" url="https://mintic-my.sharepoint.com/personal/sorjuela_mintic_gov_co/Documents/SOM MINTIC/CONVOCATORIO MEDIOS PUBLICOS/MEDIOS ECONOMIA DIGITAL/CONVOCATORIA DEFINITIVA/ADENDAS/ADENDA 03/"/>
    </mc:Choice>
  </mc:AlternateContent>
  <xr:revisionPtr revIDLastSave="0" documentId="8_{E8CCFA21-5A70-42D7-8A28-AF266A69245F}" xr6:coauthVersionLast="41" xr6:coauthVersionMax="41" xr10:uidLastSave="{00000000-0000-0000-0000-000000000000}"/>
  <bookViews>
    <workbookView xWindow="-110" yWindow="-110" windowWidth="19420" windowHeight="10420" firstSheet="1" activeTab="1" xr2:uid="{BBF36C3C-D5EA-4334-905C-8FFA22A742A8}"/>
  </bookViews>
  <sheets>
    <sheet name="Hoja3" sheetId="15" state="hidden" r:id="rId1"/>
    <sheet name="Hoja1" sheetId="1" r:id="rId2"/>
    <sheet name="Dashboard" sheetId="9" r:id="rId3"/>
    <sheet name="ControlAdjuntos" sheetId="14" state="hidden" r:id="rId4"/>
    <sheet name="PRV" sheetId="13" state="hidden" r:id="rId5"/>
    <sheet name="Hoja2" sheetId="12" state="hidden" r:id="rId6"/>
    <sheet name="Estado General" sheetId="4" state="hidden" r:id="rId7"/>
    <sheet name="EstadoxResponsable" sheetId="7" state="hidden" r:id="rId8"/>
    <sheet name="Proximas a vencer" sheetId="8" state="hidden" r:id="rId9"/>
    <sheet name="Geografica" sheetId="10" state="hidden" r:id="rId10"/>
    <sheet name="Ingreso" sheetId="11" state="hidden" r:id="rId11"/>
  </sheets>
  <definedNames>
    <definedName name="_xlchart.v5.0" hidden="1">Geografica!$F$3</definedName>
    <definedName name="_xlchart.v5.1" hidden="1">Geografica!$F$4:$F$13</definedName>
    <definedName name="_xlchart.v5.2" hidden="1">Geografica!$G$3</definedName>
    <definedName name="_xlchart.v5.3" hidden="1">Geografica!$G$4:$G$13</definedName>
    <definedName name="_xlchart.v5.4" hidden="1">Geografica!$F$3</definedName>
    <definedName name="_xlchart.v5.5" hidden="1">Geografica!$F$4:$F$100</definedName>
    <definedName name="_xlchart.v5.6" hidden="1">Geografica!$G$3</definedName>
    <definedName name="_xlchart.v5.7" hidden="1">Geografica!$G$4:$G$100</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4" i="1" l="1"/>
  <c r="A86" i="1" s="1"/>
  <c r="C8" i="9"/>
  <c r="G44" i="10"/>
  <c r="G42" i="10"/>
  <c r="G43" i="10"/>
  <c r="G37" i="10"/>
  <c r="G40" i="10"/>
  <c r="G36" i="10"/>
  <c r="G39" i="10"/>
  <c r="G38" i="10"/>
  <c r="G35" i="10"/>
  <c r="G41" i="10"/>
  <c r="F34" i="10" l="1"/>
  <c r="F28" i="10"/>
  <c r="F29" i="10"/>
  <c r="F30" i="10"/>
  <c r="F31" i="10"/>
  <c r="F32" i="10"/>
  <c r="F33" i="10"/>
  <c r="G29" i="10"/>
  <c r="G33" i="10"/>
  <c r="G32" i="10"/>
  <c r="G13" i="10"/>
  <c r="G34" i="10"/>
  <c r="G31" i="10"/>
  <c r="G28" i="10"/>
  <c r="G30" i="10"/>
  <c r="F27" i="10" l="1"/>
  <c r="F26" i="10"/>
  <c r="F25" i="10"/>
  <c r="G27" i="10"/>
  <c r="G26" i="10"/>
  <c r="G25" i="10"/>
  <c r="F23" i="10" l="1"/>
  <c r="F22" i="10"/>
  <c r="G6" i="10"/>
  <c r="G24" i="10"/>
  <c r="G23" i="10"/>
  <c r="G4" i="10"/>
  <c r="G22" i="10"/>
  <c r="F21" i="10" l="1"/>
  <c r="F20" i="10"/>
  <c r="F19" i="10"/>
  <c r="F18" i="10"/>
  <c r="F17" i="10"/>
  <c r="F16" i="10"/>
  <c r="F15" i="10"/>
  <c r="F14" i="10"/>
  <c r="G20" i="10"/>
  <c r="G21" i="10"/>
  <c r="G18" i="10"/>
  <c r="G15" i="10"/>
  <c r="G16" i="10"/>
  <c r="G17" i="10"/>
  <c r="G14" i="10"/>
  <c r="G19" i="10"/>
  <c r="F4" i="10" l="1"/>
  <c r="F6" i="10"/>
  <c r="F7" i="10"/>
  <c r="F8" i="10"/>
  <c r="F9" i="10"/>
  <c r="F10" i="10"/>
  <c r="F11" i="10"/>
  <c r="F12" i="10"/>
  <c r="F13" i="10"/>
  <c r="F5" i="10"/>
  <c r="G10" i="10"/>
  <c r="C7" i="9"/>
  <c r="G12" i="10"/>
  <c r="G8" i="10"/>
  <c r="C6" i="9"/>
  <c r="G11" i="10"/>
  <c r="G5" i="10"/>
  <c r="C5" i="9"/>
  <c r="G7" i="10"/>
  <c r="G9" i="10"/>
</calcChain>
</file>

<file path=xl/sharedStrings.xml><?xml version="1.0" encoding="utf-8"?>
<sst xmlns="http://schemas.openxmlformats.org/spreadsheetml/2006/main" count="747" uniqueCount="499">
  <si>
    <t>Etiquetas de fila</t>
  </si>
  <si>
    <t>Cuenta de Proyectó</t>
  </si>
  <si>
    <t>Alba Gómez</t>
  </si>
  <si>
    <t>Camilo Ramírez</t>
  </si>
  <si>
    <t>Cesar Cortés</t>
  </si>
  <si>
    <t>Daniela</t>
  </si>
  <si>
    <t>Daniela Aleman</t>
  </si>
  <si>
    <t>Daniela Alemán</t>
  </si>
  <si>
    <t>Jorge Zuñiga</t>
  </si>
  <si>
    <t>Oscar Ortiz</t>
  </si>
  <si>
    <t>Tito Nuncira</t>
  </si>
  <si>
    <t>Victor Mendoza</t>
  </si>
  <si>
    <t>Wilson Pulido</t>
  </si>
  <si>
    <t>(en blanco)</t>
  </si>
  <si>
    <t>Total general</t>
  </si>
  <si>
    <t>ID</t>
  </si>
  <si>
    <t xml:space="preserve">Medio de Registro </t>
  </si>
  <si>
    <t>Fecha y hora solicitud</t>
  </si>
  <si>
    <t>Nombre de la empresa o persona</t>
  </si>
  <si>
    <t>Nombre completo de quien hace la solicitud</t>
  </si>
  <si>
    <t>Descripción de la consulta</t>
  </si>
  <si>
    <t>Respuesta</t>
  </si>
  <si>
    <t>Responsable</t>
  </si>
  <si>
    <t>Centro de consulta</t>
  </si>
  <si>
    <t>(Otros) Otros</t>
  </si>
  <si>
    <t>(184783) [50573] PUERTO LÓPEZ</t>
  </si>
  <si>
    <t>TECNICO</t>
  </si>
  <si>
    <t>(Medios Digitales) Medios Digitales</t>
  </si>
  <si>
    <t>(184725) [44430] MAICAO</t>
  </si>
  <si>
    <t>Correo</t>
  </si>
  <si>
    <t>(TV) Medio Televisión</t>
  </si>
  <si>
    <t>(184499) [23001] MONTERÍA</t>
  </si>
  <si>
    <t>(Radiodifusión Sonora) Medio Radiodifusión Sonora</t>
  </si>
  <si>
    <t>(185122) [76736] SEVILLA</t>
  </si>
  <si>
    <t>(Periódicos) Medio Periódicos</t>
  </si>
  <si>
    <t>(184062) [05001] MEDELLÍN</t>
  </si>
  <si>
    <t>(184212) [11001] BOGOTÁ, D.C.</t>
  </si>
  <si>
    <t>(184763) [50001] VILLAVICENCIO</t>
  </si>
  <si>
    <t>(184558) [25286] FUNZA</t>
  </si>
  <si>
    <t>(184188) [08001] BARRANQUILLA</t>
  </si>
  <si>
    <t>(185090) [76001] CALI</t>
  </si>
  <si>
    <t>SGC</t>
  </si>
  <si>
    <t>(184732) [47001] SANTA MARTA</t>
  </si>
  <si>
    <t>PQR</t>
  </si>
  <si>
    <t>(184702) [41551] PITALITO</t>
  </si>
  <si>
    <t>(184358) [15759] SOGAMOSO</t>
  </si>
  <si>
    <t>(184629) [25815] TOCAIMA</t>
  </si>
  <si>
    <t>(184440) [19256] EL TAMBO</t>
  </si>
  <si>
    <t>(184804) [52215] CÓRDOBA</t>
  </si>
  <si>
    <t>(184201) [08573] PUERTO COLOMBIA</t>
  </si>
  <si>
    <t>(184387) [17042] ANSERMA</t>
  </si>
  <si>
    <t>(184545) [25175] CHÍA</t>
  </si>
  <si>
    <t>(184977) [68432] MÁLAGA</t>
  </si>
  <si>
    <t>(184061) [05] ANTIOQUIA</t>
  </si>
  <si>
    <t>(Revistas) Medio Revistas</t>
  </si>
  <si>
    <t>(184211) [11] BOGOTÁ, D. C.</t>
  </si>
  <si>
    <t>(184933) [68081] BARRANCABERMEJA</t>
  </si>
  <si>
    <t>(184261) [15001] TUNJA</t>
  </si>
  <si>
    <t>(185133) [81001] ARAUCA</t>
  </si>
  <si>
    <t>(184385) [17001] MANIZALES</t>
  </si>
  <si>
    <t>(184214) [13001] CARTAGENA DE INDIAS</t>
  </si>
  <si>
    <t>(184194) [08421] LURUACO</t>
  </si>
  <si>
    <t>(184820) [52356] IPIALES</t>
  </si>
  <si>
    <t>(184926) [68] SANTANDER</t>
  </si>
  <si>
    <t>Fernando Tibaduiza Araque</t>
  </si>
  <si>
    <t>(184080) [05088] BELLO</t>
  </si>
  <si>
    <t>(184616) [25754] SOACHA</t>
  </si>
  <si>
    <t>(185061) [73319] GUAMO</t>
  </si>
  <si>
    <t>(184825) [52399] LA UNIÓN</t>
  </si>
  <si>
    <t>(184340) [15638] SÁCHICA</t>
  </si>
  <si>
    <t>(184795) [52022] ALDANA</t>
  </si>
  <si>
    <t>(184858) [54001] CÚCUTA</t>
  </si>
  <si>
    <t>(184091) [05142] CARACOLÍ</t>
  </si>
  <si>
    <t>(185135) [81220] CRAVO NORTE</t>
  </si>
  <si>
    <t>(184473) [20001] VALLEDUPAR</t>
  </si>
  <si>
    <t>(184791) [50711] VISTAHERMOSA</t>
  </si>
  <si>
    <t>(184427) [18785] SOLITA</t>
  </si>
  <si>
    <t>(184386) [17013] AGUADAS</t>
  </si>
  <si>
    <t>(184678) [41001] NEIVA</t>
  </si>
  <si>
    <t>(185183) [95001] SAN JOSÉ DEL GUAVIARE</t>
  </si>
  <si>
    <t>OTI</t>
  </si>
  <si>
    <t>(184914) [66075] BALBOA</t>
  </si>
  <si>
    <t>(184630) [25817] TOCANCIPÁ</t>
  </si>
  <si>
    <t>(185015) [70001] SINCELEJO</t>
  </si>
  <si>
    <t>(184769) [50226] CUMARAL</t>
  </si>
  <si>
    <t>(184429) [19] CAUCA</t>
  </si>
  <si>
    <t>(184764) [50006] ACACÍAS</t>
  </si>
  <si>
    <t>(185042) [73001] IBAGUÉ</t>
  </si>
  <si>
    <t>(184964) [68320] GUADALUPE</t>
  </si>
  <si>
    <t>(184565) [25307] GIRARDOT</t>
  </si>
  <si>
    <t>(185097) [76111] GUADALAJARA DE BUGA</t>
  </si>
  <si>
    <t>(185178) [91001] LETICIA</t>
  </si>
  <si>
    <t>(184899) [63001] ARMENIA</t>
  </si>
  <si>
    <t>(184562) [25295] GACHANCIPÁ</t>
  </si>
  <si>
    <t>Resander - Red Cooperativa de Medios de Comunicación Comunitarios de Santander</t>
  </si>
  <si>
    <t>(184996) [68679] SAN GIL</t>
  </si>
  <si>
    <t>(184945) [68179] CHIPATÁ</t>
  </si>
  <si>
    <t>Jac Camilo Torres</t>
  </si>
  <si>
    <t>(184936) [68121] CABRERA</t>
  </si>
  <si>
    <t xml:space="preserve">Asociación de comunicación comunitaria de Mogotes </t>
  </si>
  <si>
    <t>(184979) [68464] MOGOTES</t>
  </si>
  <si>
    <t xml:space="preserve">Maria Yoana Cruz </t>
  </si>
  <si>
    <t>(184927) [68001] BUCARAMANGA</t>
  </si>
  <si>
    <t xml:space="preserve">ASOJUNTAS ACACIAS </t>
  </si>
  <si>
    <t>GUILLERMO MORENO ROLDAN</t>
  </si>
  <si>
    <t>Reciban un cordial saludo desde nuestra Emisora ASOJUNTAS ACACIAS  rca88.8fm.. Nuestra consultas es, ver la posibilidad de ampliar el plazo para la entrega de   los documentos para la convocatoria "FINANCIAR E IMPLEMENTAR PROYECTOS, PARA APOYAR LA TRANSFORMACIÓN DIGITAL DE LOS MEDIOS DE COMUNICACIÓN, EN CUALQUIERA DE LAS ETAPAS DEL NEGOCIO EN EL MARCO DE LA REACTIVACIÓN ECÓNOMICA.", no somos expertos en elaboración de proyectos y nos es muy complicado.  nuestra emisora solicita por lo menos 20 días mas.  les agradecemos, de lo contrario nos toca no ser participes de esta importante convocatoria.</t>
  </si>
  <si>
    <t>Emisora Brisas del Tonoa107.8FM Asojuntas Cubarral.</t>
  </si>
  <si>
    <t>(184768) [50223] CUBARRAL</t>
  </si>
  <si>
    <t xml:space="preserve">ESNEIDER GUTIERREZ BOLAÑOS DIRECTOR EMISORA </t>
  </si>
  <si>
    <t>Reciban un cordial saludo desde nuestra Emisora Brisas del Tonoa107.8FM y Asojuntas Cubarral meta.  Nuestra consultas es, ver la posibilidad de ampliar el plazo para la entrega de   los documentos para la convocatoria.De  financiar e implementar proyectos, para apoyar la transformación digital de los medios de comunicación, en cualquiera de las etapas del negocio en el marco de la reactivación ecónomica. Como ustesdes sabrán  no somos expertos en elaboración de proyectos y nos es muy complicado.  nuestra emisora solicita por lo menos 20 días mas.  les agradecemos, de lo contrario nos toca no ser participes de esta importante convocatoria.mil gracias por su colaboración, Dios les bendiga.</t>
  </si>
  <si>
    <t>Emisora Comunitaria Íquira Estéreo 95.8 FM</t>
  </si>
  <si>
    <t>(184692) [41357] ÍQUIRA</t>
  </si>
  <si>
    <t>José Elias Gonzalez Toro</t>
  </si>
  <si>
    <t>Favor ampliar el plazo de la Convocatoria de Transformación digital, al menos 15 días</t>
  </si>
  <si>
    <t>Emisora Comunitaria Litoral Estereo de Bahia Solano Choco der5</t>
  </si>
  <si>
    <t>(184652) [27075] BAHÍA SOLANO</t>
  </si>
  <si>
    <t>Cesar Aguilar Pera</t>
  </si>
  <si>
    <t xml:space="preserve">Dado al vivo interés que tenemos en nuestro medio de comunicacion de participar en la importante convocatoria convocada por Min Tin para la transformación digital de los medios de comunicación solicito muy respetuosamente se nos amplíe el plazo para la recepción y presentación de nuestro proyecto dado al corto tiempo que se ha establecido </t>
  </si>
  <si>
    <t xml:space="preserve">Emisora lloró Stereo Yuberth moreno ayala </t>
  </si>
  <si>
    <t>(184663) [27413] LLORÓ</t>
  </si>
  <si>
    <t xml:space="preserve">Yuberth moreno ayala </t>
  </si>
  <si>
    <t xml:space="preserve">Buenas noches por favor si son tan amables de extender el tiempo para la convocatoria de transformación digital. Ya que en el chocó y muchas partes de Colombia tenemos diferentes inconvenientes incluyendo el covid-19 y sus restricciones.  Y ante la gran oportunidad de salir adelante con las emisoras les solicitamos encarecidamente se amplíe el plazo por lo menos por 15 días más. Muchas gracias por la atención </t>
  </si>
  <si>
    <t>Fundación Social Manuel de Jesús Iriarte Macias - Emisora Comunitaria Tarqui st. 95.8 fm</t>
  </si>
  <si>
    <t>(184708) [41791] TARQUI</t>
  </si>
  <si>
    <t>Álvaro Cortes Camacho</t>
  </si>
  <si>
    <t>Solicitar ampliación del plazo para la presentación de los documentos y proyecto para participar en la convocatoria del Mintic, direccionada a la transformación digital de los medios de comunicación. Vemos pertinente que se dé unos 15 días más después del 25 de junio que es la fecha límite, con fin de estructurar debidamente muestra propuesta y poder participar de esta gran oportunidad que nos brinda el Mintic, para fortalecer nuestro medio de comunicación y continuar sirviendo a nuestra comunidad.</t>
  </si>
  <si>
    <t xml:space="preserve">RUBEN DARIO ARIAS BECERRA </t>
  </si>
  <si>
    <t>(185089) [76] VALLE DEL CAUCA</t>
  </si>
  <si>
    <t>SOLICITUD AMPLIACION PLAZO CONVOCATORIA HASTA EL 15 DE JULIO DE 2021</t>
  </si>
  <si>
    <t xml:space="preserve">Solicito a nombre la Red de Emisoras Comunitarias del Valle del Cauca - La Rec Fm y como Voocero de La Mesa Nacional integrada por 15 Redes Regionales de Radios Comunitarias del País. mirar la posibilidad de ampliar el plazo de la convocatoria Convocatoria No. 001  para La Transformación Digital  y fortalecimiento de los medios de comunicación en Cualquiera de las Etapas de Negocios  en el marco de la Reactivación Económica hasta el 15 de julio de 2021 ,   pues el tiempo fue bastante corto y los directores de las emisoras nos están llamando solicitándonos se amplie el plazo para presentar bien los proyectos. </t>
  </si>
  <si>
    <t xml:space="preserve">ASENRED </t>
  </si>
  <si>
    <t>(184146) [05615] RIONEGRO</t>
  </si>
  <si>
    <t xml:space="preserve">Juan Diego Agudelo Giraldo </t>
  </si>
  <si>
    <t xml:space="preserve">Cordial saludo, comedidamente solicito que se  amplíe el plazo la para la presentación de propuestas a la convocatoria No.  001 de fortalecimiento de los medios de comunicación hasta el 15 de julio de 2021. Agradezco su atención </t>
  </si>
  <si>
    <t>Fundación Canalete</t>
  </si>
  <si>
    <t>(184661) [27361] ISTMINA</t>
  </si>
  <si>
    <t>Sol Yadira Palacios Mosquera</t>
  </si>
  <si>
    <t>Solicitamos más plazo para la presentación de los documentos para la convocatoria. Gracias por su atención.</t>
  </si>
  <si>
    <t>Caña brava estereo 106.1 Tablon  Nariño</t>
  </si>
  <si>
    <t>(184812) [52258] EL TABLÓN DE GÓMEZ</t>
  </si>
  <si>
    <t xml:space="preserve">Libardo Gomez Herrera </t>
  </si>
  <si>
    <t>Ampmiacion del plaxo para la entrega  de El proyecto al Mintic.</t>
  </si>
  <si>
    <t>Asociación de corporaciones de comunicación comunitaria del suroeste antioqueño - ECOSURA</t>
  </si>
  <si>
    <t>(184088) [05129] CALDAS</t>
  </si>
  <si>
    <t>Carlos Mario Rojas Gaviria</t>
  </si>
  <si>
    <t>Buenas noches   De la manera más atenta y cordial solicitamos que se  amplie la convocatoria No.  001 de fortalecimiento de los medios de comunicación hasta el 15 de julio de 2021, el propósito es que nos permita ajustar los detalles del proyecto teniendo presente que los plazos están muy cerca y es díficil que se logré la culminación del mismo.   Agradezco su atención y colaboración al respecto.   Cordialmente   Carlos Mario Rojas Gaviria  Coordinador General ECOSURA</t>
  </si>
  <si>
    <t>Helbert Salcedo</t>
  </si>
  <si>
    <t>(184206) [08685] SANTO TOMÁS</t>
  </si>
  <si>
    <t>Helbert Salcedo marriaga</t>
  </si>
  <si>
    <t>Solicitamos que  amplie la convocatoria No.  001 de fortalecimiento de los medios de comunicación hasta el 15 de julio de 2021.</t>
  </si>
  <si>
    <t xml:space="preserve">Joaquín Fernando Carrasquilla </t>
  </si>
  <si>
    <t>(184193) [08372] JUAN DE ACOSTA</t>
  </si>
  <si>
    <t xml:space="preserve">Joaquín Fernando Carrasquilla Hernández </t>
  </si>
  <si>
    <t>Solicito amablemente ampliación de plazo para la convocatoria de fortalecimiento de las emisoras comunitarias.</t>
  </si>
  <si>
    <t>Emisora sarare FM Stereo</t>
  </si>
  <si>
    <t>(185138) [81736] SARAVENA</t>
  </si>
  <si>
    <t xml:space="preserve">Emiro Goyeneche </t>
  </si>
  <si>
    <t xml:space="preserve">Teniendo en cuenta la convocatoria 001 de 2021.. Me permito solicitar la ampliación del plazo para la entrega del respectivo proyecto y así poder participar en el proceso con la totalidad delos requisitos exigidos. </t>
  </si>
  <si>
    <t xml:space="preserve">Asociación Comunitaria de Cusillo Bajo - Café Estéreo </t>
  </si>
  <si>
    <t xml:space="preserve">José Amado Muñoz Narváez </t>
  </si>
  <si>
    <t xml:space="preserve">Señores  MinTic  Bogotá D.C.  Cordial saludo   Formalmente solicitó se estudie la posibilidad de ampliar el periodo de tiempo para la entrega de documentación, dentro de la convocatoria 001 de 2021, Convocatoria de transformación digital.   De antemano muchas gracias </t>
  </si>
  <si>
    <t>Corporación Deberes y derechos</t>
  </si>
  <si>
    <t>(184190) [08137] CAMPO DE LA CRUZ</t>
  </si>
  <si>
    <t xml:space="preserve">José Tatis </t>
  </si>
  <si>
    <t xml:space="preserve">Solicitamos que  amplie la convocatoria No.  001 de fortalecimiento de los medios de comunicación hasta que se aplique la ley 2066 del 14 de Dic de 2020 para poder cumplir con requisitos del pliego y poder participar. </t>
  </si>
  <si>
    <t>Emisora palmar estereo fm</t>
  </si>
  <si>
    <t>(184672) [27660] SAN JOSÉ DEL PALMAR</t>
  </si>
  <si>
    <t>Vidalia Huertas perez</t>
  </si>
  <si>
    <t>Por favor danos mas plazo para los documentos de la convocatoria</t>
  </si>
  <si>
    <t xml:space="preserve">Asociación Superacion Juvenil de la vereda Santa Cruz </t>
  </si>
  <si>
    <t>(184846) [52687] SAN LORENZO</t>
  </si>
  <si>
    <t xml:space="preserve">Eduardo Delgado Narvaez </t>
  </si>
  <si>
    <t xml:space="preserve">Solicito se dé más tiempo para presentar el proyecto de las emisoras comunitarias por lo menos unos 15 días más. Gracias </t>
  </si>
  <si>
    <t xml:space="preserve">Asociación Radio Comunitaria Vado Real Estéreo </t>
  </si>
  <si>
    <t>(185005) [68770] SUAITA</t>
  </si>
  <si>
    <t xml:space="preserve">Luis Morales Suárez </t>
  </si>
  <si>
    <t>Solicitamos se amplíe la convocatoria n 001 de fortalecimiento de los medios de comunicación hasta el 15 de julio de 2021</t>
  </si>
  <si>
    <t xml:space="preserve">CIMA STEREO - EMISORA COMUNITARIA DE USIACURI - ATLÁNTICO </t>
  </si>
  <si>
    <t>(184210) [08849] USIACURÍ</t>
  </si>
  <si>
    <t>JUAN JOSE CANO SÁNCHEZ</t>
  </si>
  <si>
    <t>Ampliar convocatoria hasta el 15 o 20 de Julio para poder participar en la convocatoria de Transformación Digital - Radio Difusión Comunitaria.</t>
  </si>
  <si>
    <t xml:space="preserve">Asociación de Medios de Comunicación ASOREDES </t>
  </si>
  <si>
    <t xml:space="preserve">Juan Guillermo Cano Vargas </t>
  </si>
  <si>
    <t>Favor aplazar el concurso que entrega alivio económico a las emisiras comunitarias, debido a que quedan 9 días y a muchas emisoras les falta tener más información y tramitar documentos. Agradezco la atención que tengan por ésta humilde propuesta.</t>
  </si>
  <si>
    <t>ASOCIACION AMIGOS DE GALERAS ASOAMIGA</t>
  </si>
  <si>
    <t>(185014) [70] SUCRE</t>
  </si>
  <si>
    <t>ANTONIO MANUEL CUETO AGUAS</t>
  </si>
  <si>
    <t>Que el Ministerio amplíe el término de la convocatoria para la financiación de los medios Comunitarios por lo menos en quince días hábiles más, el término próximo a cumplirse resulta insuficiente para el recaudo y aporte de los soportes exigidos en la convocatoria.</t>
  </si>
  <si>
    <t>Corporación creación cultura y arte</t>
  </si>
  <si>
    <t>(184718) [44078] BARRANCAS</t>
  </si>
  <si>
    <t>Moraima Beatriz Aguirre Romero</t>
  </si>
  <si>
    <t>Escribimos con el fin de solicitarles muy amablemente a Mintic el favor de analizar la posibilidad de ampliar el plazo de presentación de propuestas para ascender a los apoyos para el fortalecimiento de los medios de comunicación con estamos seguros que con esta ampliación de tiempo se logrará la máxima participación de medios que existen en nuestro país y que día a día le brindamos todo el apoyo a nuestras comunidades desde los lugares más apartados de colombia en nombre de las emisoras comunitarias de la Guajira les quedaremos muy agradecidos por acoger nuestra solicitud y estamos seguros que desde las demás regiones también se manifestarán la respecto</t>
  </si>
  <si>
    <t>Emisora Visión Estéreo La Uvita Boyaca</t>
  </si>
  <si>
    <t>(184310) [15403] LA UVITA</t>
  </si>
  <si>
    <t xml:space="preserve">Carlos Eduardo Puin Martínez </t>
  </si>
  <si>
    <t xml:space="preserve">Les solicitamos muy amablemente nos consedan más plazo para la entrega de los documentos de la convocatoria por lo menos 15 días. Muchas gracias </t>
  </si>
  <si>
    <t>Emisora la cúpula Socorro</t>
  </si>
  <si>
    <t>Polidoro Guaitero Toledo</t>
  </si>
  <si>
    <t>Posponer la fecha de presentación de la propuesta de tecnificación y sistematización de las radios.</t>
  </si>
  <si>
    <t>Funcacultur</t>
  </si>
  <si>
    <t>(184513) [23500] MOÑITOS</t>
  </si>
  <si>
    <t>Hernan ramiro posada ruiz</t>
  </si>
  <si>
    <t>Solicitamos ampliar la fecha de la convocatoria hasta el 15 de juliode 2021- Gracias</t>
  </si>
  <si>
    <t>Asocmecom - Red Medios Ciudadanos</t>
  </si>
  <si>
    <t>(184393) [17388] LA MERCED</t>
  </si>
  <si>
    <t>Jhon Jairo Herrera</t>
  </si>
  <si>
    <t>Solicitamos se  amplíe la convocatoria No.  001 de fortalecimiento de los medios de comunicación hasta el 15 de julio de 2021, muchas gracias por la atención</t>
  </si>
  <si>
    <t>Asociación Cultural y Comunitaria Repelon</t>
  </si>
  <si>
    <t>(184202) [08606] REPELÓN</t>
  </si>
  <si>
    <t>MILADIS PERNETT JULIO</t>
  </si>
  <si>
    <t>Solicitamos que se amplíe la convocatoria Número 001 de fortalecimiento de los medios de comunicación hasta el 15 de julio del 2021.</t>
  </si>
  <si>
    <t>()</t>
  </si>
  <si>
    <t xml:space="preserve">Asociación Campo Verde </t>
  </si>
  <si>
    <t>(184817) [52323] GUALMATÁN</t>
  </si>
  <si>
    <t>EDISON ROGERS VALLEJO RODRIGUEZ</t>
  </si>
  <si>
    <t>Que tan posible es que se extienda el plazo para la entrega de proyectos de transformación digital, no vamos alcanzar a pesar del gran esfuerzo. Esta muy complicado la formulación según el volumen de información, los anexos. Para emisoras pequeñas sin apoyo de profesionales y equipo de trabajo en general esta muy difícil. Por lo menos pido respetuosamente unos 15 dias mas de plazo.</t>
  </si>
  <si>
    <t>Asociación cívica profusión de la cultura y valores salamineños</t>
  </si>
  <si>
    <t>(184405) [17653] SALAMINA</t>
  </si>
  <si>
    <t>Javier Salazar giraldo3113109789</t>
  </si>
  <si>
    <t>Solicitar respetuosamente el periodo para presentar documentacion</t>
  </si>
  <si>
    <t>Corporacion panorama</t>
  </si>
  <si>
    <t>(184404) [17616] RISARALDA</t>
  </si>
  <si>
    <t>Carlos andresmanso herrera</t>
  </si>
  <si>
    <t>Hola buenos dias la siguiente es para pedir una peticion  de plazo  no maximo de 15 dias para presentar los  documentos como participante en la convocatoria 001 de 2021 para la transformation digital de medios y las emisoras de radio communitarian en colombia ya que faltan algunas diligencias gracias.</t>
  </si>
  <si>
    <t>Horizonte Estereo</t>
  </si>
  <si>
    <t>(185037) [70742] SAN LUIS DE SINCÉ</t>
  </si>
  <si>
    <t>Jesús Dominguez Gamarra 310</t>
  </si>
  <si>
    <t>Ampliacion de plazo por 15 días para el cierre de la convocatoria.</t>
  </si>
  <si>
    <t>Asociación de Mujeres de Tubará ¨MUJER ACTIVA¨ Atlántico</t>
  </si>
  <si>
    <t>(184209) [08832] TUBARÁ</t>
  </si>
  <si>
    <t>FERNANDO DE JESUS CELIZ TORRES</t>
  </si>
  <si>
    <t>Solicitamos muy respetuosamente se AMPLIE LA CONVOCATORIA No.  001 de FORTALECIMIENTO DE LOS MEDIOS DE COMUNICACION hasta el 15 de JULIO de 2021. Debido a que ha sido dispendioso y de cuidado el requerimiento en los pliegos y el tiempo es muy corto. Gracias y Bendiciones!</t>
  </si>
  <si>
    <t xml:space="preserve">Solicitud de ampliación de presentación de la propuesta de la convocatoria # 001 de fortalecimiento de los medios de comunicación hasta el 15 de julio de 2021. </t>
  </si>
  <si>
    <t>Fundacion CREAPP</t>
  </si>
  <si>
    <t>(184837) [52560] POTOSÍ</t>
  </si>
  <si>
    <t>Jairo Narváez Mera</t>
  </si>
  <si>
    <t>Cordial saludo. De la forma mas atenta y formal les solicito realicen un ampliento para el plazo máximo de entrega de las propuesta, esto debido a que muchos de los documentos que ahi se solicitan requieren de un tiempo considerable para diligenciarlos o su expedicion por parte de terceros (como las cotizaciones), pueden tardar varios dias. Lo anterior pone en riesgo la participación en muchos medios de comunicación en esta convocatoria.</t>
  </si>
  <si>
    <t>MANAURE</t>
  </si>
  <si>
    <t>(184488) [20443] MANAURE BALCÓN DEL CESAR</t>
  </si>
  <si>
    <t>Mateo Alvares</t>
  </si>
  <si>
    <t>Cordial saludo MinTic.  En la presente consulta quisiera solicitarles a ustedes un posible aplazamiento de la convocatoria, ya que la realización de los documentos se a vuelto algo pesado y nos falta algunas partes para completar la totalidad de los requisitos.  Esta oportunidad nos parece increíble y no queremos quedar fuera de la convocatoria. Espero que sea posible este aplazamiento.</t>
  </si>
  <si>
    <t>José Luis Muñoz Ríos</t>
  </si>
  <si>
    <t>Ante la necesidad de cumplir con los requisitos de la convocatoria, me permito solicitarles que amplíen el plazo para envío de propuestas. Está prórroga sería por al menos 8 días más. Muchas gracias por su consideración.</t>
  </si>
  <si>
    <t>Arturo Agudelo Audiovisuales - Jorge Arturo Agudelo Rincón</t>
  </si>
  <si>
    <t>Jorge Arturo Agudelo Rincón</t>
  </si>
  <si>
    <t>Cordial Saludo, la plataforma no permite enviar texto extenso y tampoco se ve la cantidad de caracteres posibles para escribir, adjunto pdf con la información que iba a escribir aquí. Cordialmente. Arturo Agudelo. 
17 de junio de 2021 
Señores: MINISTERIO DE LAS TECNOLOGÍAS, LA INFORMACIÓN Y LAS COMUNICACIONES “MinTIC” 
Asunto: Solicitud Ampliación Plazos Convocatorias Vigentes 2021 
Cordial saludo,
Mi nombre es Jorge Arturo Agudelo Rincón, (www.arturoagudelo.com)  “Arturo Agudelo Audiovisuales” 
Medio de comunicación de propiedad: (Proyecto Tansmedia con Emisora Virtual) 
Emisora Virtual Zona Fm Radio (www.zonafmradio.com) en Facebook @ZonaFm 
* Afiliado a la Asociación de Periodistas del Meta "Asopemet" 
* Afiliado a la Federación Colombiana de Periodistas "Fecolper"
* Afiliado a la Federación Internacional de Periodistas "FIP" 
Mi formación académica es: 
* Tecnólogo en Producción de Multimedia egresado del Sena, 
* Técnico en Sistemas egresado del Politénico Agorindustrial y 
* Estudiante "Maestro en Música" carrera titulada profesional en la UNAD Sede Acacías. 
Mi Desempeño Laboral: Como Independiente "Freelance" con más de 15 años en el Mercado Audiovisual. 
* Productor Mutimedia, 
* Productor de Cine y TV, 
* Creador y Gestor Cultural, 
* Creador de contenido digital para medios de comunicación y medios digitales 
De manera Voluntaria y por delegación del gremio soy Representante de Medios Digitales y Audiovisuales ante el Consejo de Cinematografía y Audiovisuales del Meta “CCAM”, registrado y certificado por el Ministerio de Cultura. 
Hago esta breve reseña o resumen de mi Hoja de Vida, con el fin de presentar mi perfil profesional como soporte para luego entrar en detalle de una solicitud basada en la necesidad actual y querer participar en las convocatorias vigentes para fortalecer proyectos de economía naranja, medios digitales, tecnológicos y culturales.
Solicitud Ampliación Plazos Convocatorias Vigentes 2021 MinTIC 
Hace muy poco nos fue informado sobre las convocatorias y por ende al entrar a revisar las publicaciones nos damos cuenta que la primera fase ya se encuentra cerrada por fechas de vigencia, por ello hemos quedado fuera de concurso muchos de los medios de comunicación locales. 
Requerimos no solo participar sino fortalecer nuestros emprendimientos, nuestros proyectos y a su vez crear entornos o ambientes tecnológicos que permitan el crecimiento del acervo cultural, educativo, y el ingrediente de entretenimiento que requiere nuestro amado País en éste momento de tan difíciles circunstancias. 
Nuestros ingresos han menguado drásticamente, hablo de medios y creadores con bajo presupuesto, al punto que en momentos hemos tenido que pedir ayuda para sostener nuestros gastos básicos del hogar o hasta (sin mentir ni exagerar y vivido personalmente) mendigar un plato de comida para compartir en familia, algo que realmente baja la autoestima a cualquiera, es difícil explicar la impotencia que se vive, la manutención de nuestro núcleo familiar primario ya no es posible por la crisis, una situación así debilita emocionalmente en lo más profundo de nuestro ser sin ninguna consideración y se tiene que vivir en silencio para no afectar a nuestros seres amados, nos disponemos a secar nuestras lágrimas, ocultar nuestro dolor y continuar luchando para no desfallecer en los múltiples intentos por salir a flote en un mar sin orilla ni tierra firme a la vista. 
Es necesario presentar esta situación, más que una queja, es un llamado a la solidaridad de los directivos y encargados de las entidades gubernamentales y las instituciones ministeriales ya que nuestros ingresos o financiación principal es el arte, el talento y la monetización de las mismas a través de las herramientas con las que contamos, con las que trabajamos y que nos contrataban gracias a la circulación de la economía natural de nuestra sociedad, ésta economía cesó y nos tuvimos que ver en necesidad y carencia total, viviendo no solo la consecuencia de la coyuntura mundial sino el olvido de quienes nos utilizaban para cubrir diferentes requerimientos ya fuera de manera particular o institucional pública y privada, muchas de esas veces nuestra participación era voluntaria y sin beneficio económico o remuneración alguna, de eso aún no vemos el resultado, por lo menos a corto plazo. 
Encontrar información sobre las convocatorias en proceso nos dio una luz de esperanza para oxigenar y mitigar nuestras carencias, pero llegar a las publicaciones, y ver que ya no podemos participar porque los tiempos o plazos han vencido, nos deja no solo el sinsabor de frustración y desilusión sino que nos presenta un panorama de una puerta cerrada; un escenario donde sólo somos útiles para las estadísticas, o cuentan con nosotros solo para momentos favorables o cuando nos necesitan y el beneficio para nosotros es aumentar nuestras redes de contactos, pero cuando nosotros necesitamos no estamos en lista de espera ni contamos en las tabulaciones de los informes presentados al País para ser beneficiados y como consuelo la mayoría de veces nos es compartida
Solicitud Ampliación Plazos Convocatorias Vigentes 2021 MinTIC 
una información con plazos a punto de vencer o ya vencidos, de manera que no nos es posible entrar en el proceso y participar,sin contar con las condiciones de las convocatorias y los requisitos muchas veces imposibles de cumplir para emprendimientos como el nuestro, documentación que en casos particulares ni siquiera ha sido implementada en las carreras o la Ley ni siquiera exige, obligando así al participante a incumplir debido a que no hay institución alguna que la expida porque no hace parte de acreditación como profesional, (ayudando a un amigo a inscribirse en una plataforma del gobierno en una sección de estudio técnico y tecnológico de una carrera que no expide tarjeta profesional no fue posible inscribir el estudio por no tener soporte para cargar al sistema no había opción de omitir ese dato y se validaba con una numeración que la base de datos tenía cargada, se tuvo que pedir ayuda a los administradores de la plataforma y la demora fue de casi dos meses retrasando así el contrato al aspirante y lo tuvieron que hacer manualmente desde la institución y el error en la programación del software nunca fue corregido aun sabiendo que esa falla lleva ya unos años y está detectada, de acuerdo con lo que nos fue informado por el soporte técnico que nos atendió), o condiciones técnicas que sólo medios especializados o con una capacidad robusta, estable y financieramente fuertes pueden lograr, mientras nosotros sólo vemos oportunidades a las que no podemos aplicar. 
Agradeceríamos que nos hicieran el favor y nos dieran la oportunidad de participar, que los plazos de la fase 1 y las fases que están a punto de vencer de las diferentes convocatorias fueran ampliadas por lo menos 20 días más para poder preparar nuestras propuestas, inscribirnos, participar y presentar nuestros proyectos, y si somos ganadores con las propuestas presentadas, entonces nuestro compromiso es cumplir con lo prometido, sacar el mayor provecho todos, tanto la comunidad objetivo como nuestros emprendimientos, y por ende las instituciones nos darían una razón más para agradecer esa mano que nos brinda su apoyo. 
Un cordial saludo. 
Arturo Agudelo 
Cel. 3102763704 WhatsApp: 3223213938 
tecnologia@arturoagudelo.com</t>
  </si>
  <si>
    <t>Martha Ramirez Celis</t>
  </si>
  <si>
    <t>Para pedir el favor si es posible amplíen la convocatoria  hasta el 15 de julio el tiempo es muy corto y es muy difícil presentar un buen proyecto.. Agradecemos su valioso colaboracion</t>
  </si>
  <si>
    <t xml:space="preserve">Corporación Compromiso </t>
  </si>
  <si>
    <t xml:space="preserve">Eduardo Ramírez Gómez </t>
  </si>
  <si>
    <t xml:space="preserve">Ampliar el plazo de la presentación de proyectos a la convocatoria de Transformación Digital hasta el 15 de julio del presente año </t>
  </si>
  <si>
    <t>FUNDACION COMUNITARIA BALCON DEL CESAR-Emisora ManaureStereo</t>
  </si>
  <si>
    <t>Nailith escobar meza</t>
  </si>
  <si>
    <t>Estoy solicitando muy comedidamente se  amplie la convocatoria No.  001 de fortalecimiento de los medios de comunicación hasta el 15 de julio de 2021, para poder acceder a estos beneficios segun este plan .</t>
  </si>
  <si>
    <t>Asociación de Comunicadores de Trinidad ASOCOTRI</t>
  </si>
  <si>
    <t>(185158) [85430] TRINIDAD</t>
  </si>
  <si>
    <t>Pablo Saín Robins Hurtado</t>
  </si>
  <si>
    <t>la presente es para solicitar a ustedes muy amablemente, la ampliación del plazo para el cierre de la convocatoria No. 001 de 2021.  No siendo mas, quedamos agradecidos de antemano.</t>
  </si>
  <si>
    <t>PARROQUIA NUESTRA SEÑORA DEL ROSARIO</t>
  </si>
  <si>
    <t>(184552) [25245] EL COLEGIO</t>
  </si>
  <si>
    <t>ALBER MORENO PACHECO</t>
  </si>
  <si>
    <t xml:space="preserve">El Colegio, Cundinamarca. 
Jueves 7 de junio 2021.    
Señores:  Ministerio de Tecnologías de la Información y las Comunicaciones 
Atención: viceministro Germán Camilo Rueda Jiménez 
Bogotá D.C.   
ASUNTO: NECESITAMOS MÁS PLAZO PARA LA ENTREGA DEL PROYECTO Y DOCUMENTOS DE LA CONVOCATORIA DE TRASFORMACION DIGITAL QUE VENCE EL 25 DE JUNIO. Convocatoria "Para Financiar e Implementar Planes, Programas o Proyectos, Para Apoyar la Transformación Digital de los Medios de Comunicación, en Cualquiera de las Etapas del Negocio en el Marco de la Reactivación Económica".  
Cordial Saludo,  
A través de la presente, solicitamos respetuosamente, se nos permita ampliar la fecha para la presentación y entrega de documentos de la convocatoria de transformación digital que vence el 25 de junio por motivo de: 
 1. Dificultades en la recopilación de documentos debido que algunos funcionarios de quienes dependemos están actualmente en aislamiento preventivo por contagio de COVID19, de tal manera nos atrasa el proceso e imposibilita recoger a tiempo toda la información para la entrega del proyecto.  
2. De igual manera, la cantidad de requisitos y la elaboración del proyecto que para nosotros es nuevo, nos ha llevado semanas enteras redactando, corrigiendo, diligenciando documentos y buscando la asesoría profesional para que el proyecto en lo posible no presente margen de error, y sea aprobado por el Ministerio de Tecnologías de la Información y las Comunicaciones  
3. Insistimos que estamos juiciosos en la tarea, pero necesitamos más tiempo para la entrega del 100% del proyecto.  Agradecemos su amable atención y colaboración y nos comprometemos con sacar adelante este valioso proyecto que fortalecerá la Radio Comunitaria de nuestro municipio.   
Cordialmente.  
ALBERT MORENO PACHECO 
Dirección Artística /Producciones.  </t>
  </si>
  <si>
    <t>Cordial saludo,  De manera atenta en representación de las 37 emisoras comunitarias asociadas a Resander, me permito solicitar ampliar el plazo hasta el 15 de julio de 2021 para la presentación de  propuestas a la convocatoria 001 de fortalecimiento de los medios de comunicación.  Esta convocatoria ha permitido en las emisoras crear conciencia sobre la necesidad y la importancia para fortalecer la cultura de los proyectos y así mismo contribuir para su sostenibilidad social y económica.</t>
  </si>
  <si>
    <t>John Pedro Baquero Piedrahíta</t>
  </si>
  <si>
    <t>Solicito encarecida y respetuosamente la ampliación de la fecha para entregar la propuesta de la CONVOCATORIA 01 de 2021 PARA FINANCIAR E IMPLEMENTAR PROYECTOS, PARA APOYAR  LA TRANSFORMACIÓN DIGITAL DE LOS MEDIOS DE COMUNICACIÓN EL MARCO DE LA REACTIVACIÓN ECÓNOMICA</t>
  </si>
  <si>
    <t>FUNDACION INDIGENA INTERCULTURAL MAKAGUAN SIKUANA</t>
  </si>
  <si>
    <t>(185134) [81065] ARAUQUITA</t>
  </si>
  <si>
    <t>JORGE SANCHEZ</t>
  </si>
  <si>
    <t>Buenos días, Cordial saludo por  medio del presente y en nombre de mi representada solicito amablemente sea ampliado  el tiempo de presentación para a convocatoria No. 001 de 2021, ya que  estamos intentando cumplir con todos los requisitos a fin de poder participar en pro de nuestra emisora comunitaria.   agradeciendo su colaboracion.</t>
  </si>
  <si>
    <t>Asociación Comunitaria la Voz de la Milagrosa</t>
  </si>
  <si>
    <t>Asociación comunitaria la Voz de la Milagrosa</t>
  </si>
  <si>
    <t>Solicito encarecida y respetuosamente la ampliación de la fecha para entregar la propuesta de la CONVOCATORIA 001 de 2021 PARA FINANCIAR E IMPLEMENTAR PROYECTOS, PARA APOYAR  LA TRANSFORMACIÓN DIGITAL DE LOS MEDIOS DE COMUNICACIÓN EL MARCO DE LA REACTIVACIÓN ECÓNOMICA</t>
  </si>
  <si>
    <t xml:space="preserve">Cocomacia stereo </t>
  </si>
  <si>
    <t>(184647) [27001] QUIBDÓ</t>
  </si>
  <si>
    <t xml:space="preserve">Neliño Renteria Ramirez </t>
  </si>
  <si>
    <t xml:space="preserve">Solicitud de ampliación de tiempo  Para presentar la propuesta </t>
  </si>
  <si>
    <t xml:space="preserve">Asociación Campesina Panapaz de Funes </t>
  </si>
  <si>
    <t>(184814) [52287] FUNES</t>
  </si>
  <si>
    <t xml:space="preserve">Julio Menandro Belalcazar Delgado </t>
  </si>
  <si>
    <t xml:space="preserve">Solicitó amplia el plazo  de 15 días para la entrega de la documentación en su totalidad dentro del proyecto de apoyo qué nos brinda en Mintic, esto por cuanto él tiempo a sido muy corto y acelerado. Espero que nuestra solicitud sea aceptada de conformidad.  Corďial saludo </t>
  </si>
  <si>
    <t>ASOCIACIÓN COMUNITARIA RADIAL LA VOZ DE LA PROVINCIA EL ESPINO</t>
  </si>
  <si>
    <t>(184294) [15248] EL ESPINO</t>
  </si>
  <si>
    <t>HORMISDAS PUENTES MEJÍA</t>
  </si>
  <si>
    <t xml:space="preserve">Teniendo en cuenta las dificultades que se suelen presentar, y el cuidado que hay que tener para completar todos los documentos requeridos en la convocatoria, solicito se amplíe el plazo de entrega de los mismos, siquiera unos 15 días más.  Hormisdas Puentes Mejía Representante Legal de La Voz de la Provincia de El Espino Boyacá </t>
  </si>
  <si>
    <t xml:space="preserve">Musicalia stereo </t>
  </si>
  <si>
    <t>(185074) [73555] PLANADAS</t>
  </si>
  <si>
    <t>Daniela Ramírez Rojas</t>
  </si>
  <si>
    <t xml:space="preserve">Ampliación de convocatoria 001. </t>
  </si>
  <si>
    <t>ASOCIACION DE MUJERES DE OROCUE AMOR</t>
  </si>
  <si>
    <t>(185149) [85230] OROCUÉ</t>
  </si>
  <si>
    <t>FLOR MARIA MORENO</t>
  </si>
  <si>
    <t xml:space="preserve">la emisora Comunitaria Ecos de Orocué 107.7 muy amablemente solicita se nos amplié el plazo para presentar la propuesta de la convocatoria 001 de 2021, por un tiempo de 15 días mas. </t>
  </si>
  <si>
    <t>Corpoamigos Pensilvania</t>
  </si>
  <si>
    <t>(184402) [17541] PENSILVANIA</t>
  </si>
  <si>
    <t>Fernando Giraldo Hoyos</t>
  </si>
  <si>
    <t xml:space="preserve">solicito amablemente se  amplie el plazo de la convocatoria # 001 de fortalecimiento de los medios de comunicación hasta el 15 de julio de 2021.  Gracias </t>
  </si>
  <si>
    <t>Asociación Municipal de Juntas de Acción Comunal de Garagoa</t>
  </si>
  <si>
    <t>(184299) [15299] GARAGOA</t>
  </si>
  <si>
    <t>Antonio Maria Rodriguez Rodriguez</t>
  </si>
  <si>
    <t>Buenos días Cordialmente solicito ampliación del plazo para la presentación de los documentos de la convocatoria que se vence el 25 de junio del año en curso, en razón a que es muy poco tiempo para armar un proyecto bien planteado. Gracias</t>
  </si>
  <si>
    <t>Albeiro Carmona</t>
  </si>
  <si>
    <t>Albeiro Carmona Noreña</t>
  </si>
  <si>
    <t>Solicito amablemente se  amplíe el plazo de la convocatoria # 001 de fortalecimiento de los medios de comunicación hasta el 15 de julio de 2021.</t>
  </si>
  <si>
    <t>Fundación Aguadeña de Medios de Comunicación Social</t>
  </si>
  <si>
    <t>Luz Adriana López Salazar</t>
  </si>
  <si>
    <t>Saludos mediante el presente solicitamos ampliar el plazo para la presentación de los proyectos puesto que el dado es muy corto para la correcta estructuración del proyecto.</t>
  </si>
  <si>
    <t>ASOCOMUNAL - EMISORA SOL STEREO SOGAMOSO</t>
  </si>
  <si>
    <t>JOSE BENIGNO MORALES MEDINA</t>
  </si>
  <si>
    <t>Buenos días, hemos tenido inconvenientes con los documentos y requisitos  que se requieren para cumplir con la postulación de la convocatoria Transformación digital y fortalecimiento de medios de comunicación, por lo tanto solicito se amplie el plazo para poder postularnos a la convocatoria. Muchas gracias</t>
  </si>
  <si>
    <t>ANGULAR ESTEREO</t>
  </si>
  <si>
    <t>(184401) [17524] PALESTINA</t>
  </si>
  <si>
    <t>OSCAR EDUARDO MONTES CHICA</t>
  </si>
  <si>
    <t xml:space="preserve">Me gustaría saber , si nos pueden colaborar ampliando mas el plazo, muchas gracias. </t>
  </si>
  <si>
    <t xml:space="preserve">Emisora la co de mi pueblo </t>
  </si>
  <si>
    <t>(184298) [15296] GÁMEZA</t>
  </si>
  <si>
    <t xml:space="preserve">María Eloisa Moreno Martínez </t>
  </si>
  <si>
    <t xml:space="preserve">Ampliar el pazo de la convocatoria </t>
  </si>
  <si>
    <t>FUNDACION COMUNITARIA DE GUAMAL - SUPER ESTELAR</t>
  </si>
  <si>
    <t>(184775) [50318] GUAMAL</t>
  </si>
  <si>
    <t xml:space="preserve">LUIS JACINTO RAMOS </t>
  </si>
  <si>
    <t>buenos días, quisiera pedir que por favor nos aplacen un poco el tiempo para la entrega de las propuestas para las emisoras comunitarias, de ser posible si quiera 15 días mas. agradezco su apoyo.</t>
  </si>
  <si>
    <t>Emisora Comunitaria Chipatá stereo</t>
  </si>
  <si>
    <t>María Nelly Carvajal de Olave</t>
  </si>
  <si>
    <t>Solicito respetuosamente la ampliación de la fecha para entregar la propuesta de convocatoria para financiar e implementar proyectos para apoyar la transformación digital medios de comunicación en el.marco reactivación económica 2021</t>
  </si>
  <si>
    <t>Camilo Andres Giraldo Ramirez</t>
  </si>
  <si>
    <t>solicito amablemente se amplié el plazo de la convocatoria # 001 de fortalecimiento de los medios de comunicación hasta el 15 de julio de 2021.</t>
  </si>
  <si>
    <t>LA ASOCIACIÓN MUJER CABEZA DE FAMILIA ASOMUCAFA</t>
  </si>
  <si>
    <t>MARLENY JIMÉNEZ CADENA</t>
  </si>
  <si>
    <t>Respetuosamente solicito se amplíe la fecha para presentar proyectos de la CONVOCATORIA DEFINITIVA MINTIC No.001 DE 2021.</t>
  </si>
  <si>
    <t>nortestereo</t>
  </si>
  <si>
    <t>(185093) [76041] ANSERMANUEVO</t>
  </si>
  <si>
    <t>claudia de los rios</t>
  </si>
  <si>
    <t>favor conseder mas plazo para la presentacion del proyecto</t>
  </si>
  <si>
    <t>ASOCIACIÒN COMUNITARIA AMIGOS DE LA EMISORA</t>
  </si>
  <si>
    <t>(184554) [25260] EL ROSAL</t>
  </si>
  <si>
    <t>RICARDO DE JESÙS SIERRA TEJADA</t>
  </si>
  <si>
    <t>Por medio del presente, solicitamos ampliar el plazo para la entrega de la documentaciòn y los proyectos de la convocatoria de la referencia, ya que todo esto es nuevo para nosotros y hemos tenido que recurrir a asesorias para cumplir con la documentaciòn a cabalidad, pero estimamos que no alcanzarà el tiempo de presentaciòn de la propuesta. Mil gracias. Dios les pague.</t>
  </si>
  <si>
    <t>Asociación Municipal de Juntas de Acción Comunal</t>
  </si>
  <si>
    <t>(184932) [68079] BARICHARA</t>
  </si>
  <si>
    <t>Fulgerman Ortiz Jaimes</t>
  </si>
  <si>
    <t>Solicitamos que se  amplíe la convocatoria No.  001 de fortalecimiento de los medios de comunicación hasta el 15 de julio de 2021 y así puedan participar un gran número de radios comunitarias y se beneficien comunidades donde las radios son su único medio de información.</t>
  </si>
  <si>
    <t>Junta de acción comunal Barrio Asivag gachancipá</t>
  </si>
  <si>
    <t>Yazmin rocío Beltrán peña</t>
  </si>
  <si>
    <t>Solicitamos muy amablemente se amplíe un poco más el tiempo para la entrega de documentación para la convocatoria que en este momento está en vigencia ya que por motivos de salud de nuestro equipo de trabajo el alistamiento de documentación y requisitos se nos a visto atrasado el proceso, queremos participar pero el tiempo no nos alcanzaria para enviar en las fechas establecidas Agradezco tener en cuenta está solicitud de prórroga a la convocatoria</t>
  </si>
  <si>
    <t>ASOCIACIÓN CULTURAL MARFILL MUNICIPIO DE PUERTO LLERAS</t>
  </si>
  <si>
    <t>(184784) [50577] PUERTO LLERAS</t>
  </si>
  <si>
    <t>MARCO AURELIO RODRIGUEZ DUARTE</t>
  </si>
  <si>
    <t xml:space="preserve">SOLICITUD DE AMPLIACIÓN PARA ENTREGA DE DOCUMENTOS DE LA CONVOCATORÍA MINTIC No.001 DE 2021                                                                                                                        La Asociación Cultural Marfill NIT 822003171-7 solicita respetuosamente se considere ampliar la fecha de entrega de documentos programada por el ministerio para el día 25 de junio de 2021 de la convocatoria definitiva MINTIC No. 001 de 2021 a pesar que se ha tratado de reunir todo el pliego de condiciones ha sido un poco difícil y a la fecha vemos que no se va poder reunir toda la información requerida por parte del MINTIC. 
Agradecemos su importante apoyo 
</t>
  </si>
  <si>
    <t>CLUB DEPORTIVO FERIAS TAME</t>
  </si>
  <si>
    <t>(185139) [81794] TAME</t>
  </si>
  <si>
    <t>ELKIN EDGARDO MENDOZA</t>
  </si>
  <si>
    <t xml:space="preserve">Señores, Ministerio de Tecnologías de la Información y las Comunicaciones, este medio de comunicación comunitario respetuosamente solicita a Ustedes,  nos sea ampliado el plazo para la entrega de la respectiva documentación para la convocatoria en la cual estamos participando "TRANSFORMACION DIGITAL Y FORTALECIMIENTO DE MEDIOS DE COMUNICACION", ya que el cierre de dicha convocatoria esta programado para el día 25 de junio. Agradecemos su gentil colaboración. </t>
  </si>
  <si>
    <t>LA CRONICA SAS</t>
  </si>
  <si>
    <t>SANDRA CECILIA MACIAS PALACIO</t>
  </si>
  <si>
    <t xml:space="preserve">2. REQUISITOS: 
Agradecemos profundamente que MINTIC nos brinde esta oportunidad de apoyo a los medios, pero con mi mayor franqueza y mucho respeto, sentimos que los requisitos para cumplir son tan complejos que es como para no alcanzarlos en el tiempo asignado. 
Estos requisitos que a continuación relacionaré: 
Pag # 35 a la página # 37 Numerales: 8 .2.1.3.1. 
Requisitos técnicos 8.2.1.3.2 
Requisitos Jurídicos 8.2.1.3.3 Condiciones generales de las cotizaciones 
Consideramos que los requisitos son indispensables por supuesto, pero la minuciosidad que exigen es innecesaria “AHORA”. Quisiera pedir que, en el momento de salir favorecidos en el sorteo, si así fuese, inmediatamente pudiéramos presentar los soportes que hicieran falta de las cotizaciones y por ahora solo permitirnos entregar en esta primera etapa las cotizaciones básicas que entregan los proveedores. 
Cabe anotar, que nos hemos remitido a la página recomendada por ustedes de COLOMBIA COMPRA EFICIENTE, y hemos pagado asesoría particular para poder comprenderla y trabajar arduamente en como revisar la tienda virtual, y es desconcertante encontrar: 
- Que las fechas de las publicaciones de los catálogos están con precio del 2019, lo que no permitiría jamás ajustarlo a las condiciones económicas del mercado actual 
- No se encontró productos como SERVIDOR DE DATOS tan necesario para nuestros medios y esencial en nuestro proyecto. 
- Cómo se nos puede sugerir esta página como referencia si los valores y productos que deseamos incluir en nuestro proyecto en adquisición de equipos nunca iban a coincidir con la realidad. 
SUGERENCIA: Respetuosamente sugerimos incluir un botón de búsqueda que generen resultado por producto de todos los catálogos que tienen y así facilitar al usuario el servicio, sobre todo para la empresa privada que no tiene acceso al cotizador. 
</t>
  </si>
  <si>
    <t>FUNDACIÓN DE APOYO AL ADULTO MAYOR</t>
  </si>
  <si>
    <t>(184782) [50568] PUERTO GAITÁN</t>
  </si>
  <si>
    <t>ELIBERTO CICERY HURTADO</t>
  </si>
  <si>
    <t xml:space="preserve">SOLICITUD DE AMPLIACIÓN PARA ENTREGA DE DOCUMENTOS DE LA CONVOCATORÍA MINTIC No.001 DE 2021                                                                                                                          Cordial saludo:
La Fundación de Apoyo al Adulto Mayor NIT: 900189912-9 solicita respetuosamente, se considere ampliar la fecha de entrega de documentos, programada por el ministerio para el día 25 de junio de 2021 de la convocatoria definitiva MINTIC No.001 de 2021 a pesar que se ha tratado de reunir todo el pliego de condiciones ha sido un poco difícil y a la fecha vemos que no se va poder reunir toda la información requerida por parte del MINTIC.
Agradecemos su importante apoyo.
</t>
  </si>
  <si>
    <t>Asociación para la Promoción de la Comunicación Comunitaria de La Dorada -"ASOPROCOMDA"</t>
  </si>
  <si>
    <t>(184384) [17] CALDAS</t>
  </si>
  <si>
    <t>Carlos Antonio Villamarín Valencia</t>
  </si>
  <si>
    <t>Solicitud ampliación de la fecha de la convocatoria No. 001 de Fortalecimiento de los medios de comunicación hasta el 15 de julio de 2021.  Muchas gracias y quedamos atentos a su respuesta oportuna.</t>
  </si>
  <si>
    <t>ASOCIACIÓN RADIAL COMUNITARIA CHIVATÁ VIVA FM STÉREO MI RADIO</t>
  </si>
  <si>
    <t>(184281) [15187] CHIVATÁ</t>
  </si>
  <si>
    <t>JAIRO GERMÁN PIRACOCA PIRACOCA</t>
  </si>
  <si>
    <t>Muy respetuosamente pedimos a MINTIC extender el plazo de la convocatoria, No. 001 de 2021 para emisoras comunitarias,  unos 20 días más para tener tiempo suficiente de alistar y conseguir la documentación requerida. Por su atención quedamos altamente agradecidos.</t>
  </si>
  <si>
    <t>(184793) [52001] PASTO</t>
  </si>
  <si>
    <t>Emisora La Uva Fm Radio</t>
  </si>
  <si>
    <t>RUBEN DARIO ARIAS B.</t>
  </si>
  <si>
    <t>Permítame presentarle señora Ministra  Dra Karen Abudinen Abuchaibe , presentarle  un cordial saludoy en mi Calidad de Presidente de las emisoras comunitarias del Valle ,agremiadas en laRec -Fm  y  como Vocero de La Mesa Nacional de Radio Integrada por 15 Redes Regionalesde Emisoras Comunitarias del País que integramos 400 estaciones de radio  comunitaria yDebido a la cantidad de llamadas  recibidas de los Directores de las emisoras afiliadas aNuestra organización radial para que se solicite a la Señora Ministra Tics se nos amplié elPlazo hasta el 15 de julio de 2021 para que se recepcionen los documentos respectivos dela Convocatoria No. 001  para La Transformación Digital  y fortalecimiento de los mediosDe comunicación en Cualquiera de las Etapas de Negocios  en el marco de la ReactivaciónEconómica.</t>
  </si>
  <si>
    <t>Emisora Comunitaria Casa de la Cultura Campesina. Tierralta Cordoba</t>
  </si>
  <si>
    <t>(184526) [23807] TIERRALTA</t>
  </si>
  <si>
    <t>Victor Antonio Pantoja Ubarne.</t>
  </si>
  <si>
    <t>De la manera más cordial y desde la perspectiva  de las situaciones de nuestras Regiones y de nuestras Emisoras ante eta situación de salud Mundial y Nacional  les pido en representación de la Emisora Comunitaria de la Casa de la Cultura Campesina del Municipio de Tierralta al Sur  del Departamento de Córdoba que por favor se  amplié  la convocatoria No.  001 de fortalecimiento de los medios de comunicación hasta el 15 de julio de 2021. Gracias por la atención prestada.</t>
  </si>
  <si>
    <t>Parroquia San Francisco de Sales</t>
  </si>
  <si>
    <t>(184609) [25658] SAN FRANCISCO</t>
  </si>
  <si>
    <t>Luis Eduardo Orjuela</t>
  </si>
  <si>
    <t xml:space="preserve">Referencia: Convocatoria "Para Financiar e Implementar Planes, Programas o Proyectos, para Apoyar la Transformación Digital de los Medios de Comunicación, en Cualquiera de las Etapas del Negocio en el Marco de la Reactivación Económica". Por medio de la presente solicitamos ampliar el plazo para la entrega de la documentación y los proyectos correspondientes a la convocatoria de la referencia. Tal petición se basa en las múltiples dificultades que se han presentado para la recopilación de materiales y la cantidad de requisitos adicionales que están en manos de terceros como estudios de mercado, cotizaciones, hojas de vida y demás. Por lo anterior, esperamos la ampliación del plazo del proceso en por lo menos 4 semanas más, a fin de hacer parte de esta convocatoria.  Gracias por la atención y en espera de que sea atendida nuestra solicitud señores MINTIC. </t>
  </si>
  <si>
    <t>JUNTA DE ACCON COMUNAL MIRADOR SGUNDA ETAPA</t>
  </si>
  <si>
    <t>(184390) [17174] CHINCHINÁ</t>
  </si>
  <si>
    <t xml:space="preserve">DANIELA GUARIN LOPEZ </t>
  </si>
  <si>
    <t>Solicitud de ampliación de la convocatoria  N° 001 de fortalecimiento de los medios de comunicacion hasta el 15 de julio; mil gracias.</t>
  </si>
  <si>
    <t>CLUB FESTIVAL FOLCLORICO ESTUDIANTIL ALCARAVAN DE ORO</t>
  </si>
  <si>
    <t>(185150) [85250] PAZ DE ARIPORO</t>
  </si>
  <si>
    <t>JOSE RAFAEL ABRIL GIRON</t>
  </si>
  <si>
    <t>Para solicitar ampliación del plazo para la presentación de los proyectos de la convocatoria que se cierra el 25 de junio pero estamos muy corridos de tiempo</t>
  </si>
  <si>
    <t>(184461) [19698] SANTANDER DE QUILICHAO</t>
  </si>
  <si>
    <t>(184087) [05125] CAICEDO</t>
  </si>
  <si>
    <t>(184529) [25] CUNDINAMARCA</t>
  </si>
  <si>
    <t xml:space="preserve"> buenas  tardes, me gustaría sugerir si es posible  se   amplié la convocatoria No.  001 de fortalecimiento de los medios de comunicación hasta el 15 de julio de 2021.</t>
  </si>
  <si>
    <t xml:space="preserve">Asivag estéreo </t>
  </si>
  <si>
    <t xml:space="preserve">Jazmín Rocio Beltrán </t>
  </si>
  <si>
    <t xml:space="preserve">Hola buenas tardes les enviamos un cordial saludo desde ASIVAG ST Gachancipa el presente correo es para unirnos a la petición de las radios comunitarias y Fedemedios para que nos permitan ampliar el plazo para presentar la documentación requerida para el proyecto de transformación digital de los medios de comunicación .   
Respetuoso saludo, 
Por medio de la presente solicitamos ampliar el plazo para la entrega de la documentación y los proyectos correspondientes a la convocatoria de la referencia. Tal petición se basa en las múltiples dificultades que se han reportado por parte de nuestras afiliadas.
La recopilación de materiales y la cantidad de requisitos adicionales que están en manos de terceros como estudios de mercado, cotizaciones, hojas de vida y demás, hacen imposible la presentación para la mayor parte de las radios comunitarias. 
Por lo anterior, esperamos la ampliación del proceso en por lo menos 2 semanas más, a fin de contar con una amplia participación. 
Atentamente,
</t>
  </si>
  <si>
    <t>Asociacion Comunitaria la Voz de la milagrosa- Chipata stereo</t>
  </si>
  <si>
    <t xml:space="preserve">MONICA ALEJANDRA BAQUERO </t>
  </si>
  <si>
    <t>Solicito encarecida y respetuosamente que se  amplíe la convocatoria No.  001 de fortalecimiento de los medios de comunicación hasta el 15 de julio de 2021. PARA FINANCIAR E IMPLEMENTAR PROYECTOS, PARA APOYAR  LA TRANSFORMACIÓN DIGITAL DE LOS MEDIOS DE COMUNICACIÓN EL MARCO DE LA REACTIVACIÓN ECÓNOMICA</t>
  </si>
  <si>
    <t>Asuepinar</t>
  </si>
  <si>
    <t>Henry fernando castillo campaz</t>
  </si>
  <si>
    <t>Ante lo dispendios de los requisitos solicitamos ampliación del plazo,o</t>
  </si>
  <si>
    <t>ESTADO GENERAL OBSERVACIONES</t>
  </si>
  <si>
    <t>TOTAL OBSERVACIONES</t>
  </si>
  <si>
    <t>Identificación de Observaciones Pendientes</t>
  </si>
  <si>
    <t>Cuenta de Criticidad</t>
  </si>
  <si>
    <t>Etiquetas de columna</t>
  </si>
  <si>
    <t>&lt;24 HORAS PARA VENCER</t>
  </si>
  <si>
    <t>CON TIEMPO</t>
  </si>
  <si>
    <t>VENCIDO</t>
  </si>
  <si>
    <t>Estado Observaciones</t>
  </si>
  <si>
    <t>Estado X Responsable</t>
  </si>
  <si>
    <t>Cuenta de Link Documento Adjunto</t>
  </si>
  <si>
    <t>Cuenta de Responsable</t>
  </si>
  <si>
    <t>Asignadas</t>
  </si>
  <si>
    <t>Resp-Radicado</t>
  </si>
  <si>
    <t>Resp-Sin Radicado</t>
  </si>
  <si>
    <t>Tecnico</t>
  </si>
  <si>
    <t>Técnico</t>
  </si>
  <si>
    <t xml:space="preserve">ID </t>
  </si>
  <si>
    <t xml:space="preserve">Radicado Ingreso </t>
  </si>
  <si>
    <t>Radicado Salida</t>
  </si>
  <si>
    <t>Cuenta de Quién realiza la solicitud</t>
  </si>
  <si>
    <t>RESPONDIDA</t>
  </si>
  <si>
    <t>[05001]</t>
  </si>
  <si>
    <t>MEDELLÍN</t>
  </si>
  <si>
    <t>Cuenta de  Depto/Municipio donde ejerce la actividad económica</t>
  </si>
  <si>
    <t>[08001]</t>
  </si>
  <si>
    <t>BARRANQUILLA</t>
  </si>
  <si>
    <t>[11001]</t>
  </si>
  <si>
    <t>BOGOTÁ</t>
  </si>
  <si>
    <t>[23001]</t>
  </si>
  <si>
    <t>MONTERÍA</t>
  </si>
  <si>
    <t>[25286]</t>
  </si>
  <si>
    <t>FUNZA</t>
  </si>
  <si>
    <t>[44430]</t>
  </si>
  <si>
    <t>MAICAO</t>
  </si>
  <si>
    <t>[50001]</t>
  </si>
  <si>
    <t>VILLAVICENCIO</t>
  </si>
  <si>
    <t>[50573]</t>
  </si>
  <si>
    <t>PUERTO LÓPEZ</t>
  </si>
  <si>
    <t>[76001]</t>
  </si>
  <si>
    <t>CALI</t>
  </si>
  <si>
    <t>[76736]</t>
  </si>
  <si>
    <t>SEVILLA</t>
  </si>
  <si>
    <t>[47001]</t>
  </si>
  <si>
    <t>SANTA MARTA</t>
  </si>
  <si>
    <t xml:space="preserve">[41551] </t>
  </si>
  <si>
    <t>PITALITO</t>
  </si>
  <si>
    <t>[15759]</t>
  </si>
  <si>
    <t>SOGAMOSO</t>
  </si>
  <si>
    <t>[25815]</t>
  </si>
  <si>
    <t>TOCAIMA</t>
  </si>
  <si>
    <t xml:space="preserve">[19256] </t>
  </si>
  <si>
    <t>EL TAMBO</t>
  </si>
  <si>
    <t>[52215]</t>
  </si>
  <si>
    <t>CÓRDOBA</t>
  </si>
  <si>
    <t>[08573]</t>
  </si>
  <si>
    <t>PUERTO COLOMBIA</t>
  </si>
  <si>
    <t>[17042]</t>
  </si>
  <si>
    <t>ANSERMA</t>
  </si>
  <si>
    <t>[25175]</t>
  </si>
  <si>
    <t>CHÍA</t>
  </si>
  <si>
    <t>[68432]</t>
  </si>
  <si>
    <t>MÁLAGA</t>
  </si>
  <si>
    <t>[68081]</t>
  </si>
  <si>
    <t>BARRANCABERMEJA</t>
  </si>
  <si>
    <t>[15001]</t>
  </si>
  <si>
    <t>TUNJA</t>
  </si>
  <si>
    <t xml:space="preserve">[81001] </t>
  </si>
  <si>
    <t>ARAUCA</t>
  </si>
  <si>
    <t>[17001]</t>
  </si>
  <si>
    <t>MANIZALES</t>
  </si>
  <si>
    <t>[13001]</t>
  </si>
  <si>
    <t>CARTAGENA DE INDIAS</t>
  </si>
  <si>
    <t>[08421]</t>
  </si>
  <si>
    <t xml:space="preserve"> LURUACO</t>
  </si>
  <si>
    <t>[52356]</t>
  </si>
  <si>
    <t>IPIALES</t>
  </si>
  <si>
    <t xml:space="preserve">[68] </t>
  </si>
  <si>
    <t>SANTANDER</t>
  </si>
  <si>
    <t>[05088]</t>
  </si>
  <si>
    <t>BELLO</t>
  </si>
  <si>
    <t>[25754]</t>
  </si>
  <si>
    <t>SOACHA</t>
  </si>
  <si>
    <t>[73319]</t>
  </si>
  <si>
    <t>GUAMO</t>
  </si>
  <si>
    <t>[52399]</t>
  </si>
  <si>
    <t>LA UNIÓN</t>
  </si>
  <si>
    <t xml:space="preserve"> SÁCHICA</t>
  </si>
  <si>
    <t>ALDANA</t>
  </si>
  <si>
    <t>CÚCUTA</t>
  </si>
  <si>
    <t>CARACOLÍ</t>
  </si>
  <si>
    <t>CRAVO NORTE</t>
  </si>
  <si>
    <t>VALLEDUPAR</t>
  </si>
  <si>
    <t>VISTAHERMOSA</t>
  </si>
  <si>
    <t>SOLITA</t>
  </si>
  <si>
    <t>AGUADAS</t>
  </si>
  <si>
    <t>NEIVA</t>
  </si>
  <si>
    <t xml:space="preserve">Cuenta de Medio de Registro </t>
  </si>
  <si>
    <t xml:space="preserve">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</si>
</sst>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 h:mm"/>
  </numFmts>
  <fonts count="9" x14ac:knownFonts="1">
    <font>
      <sz val="11"/>
      <color theme="1"/>
      <name val="Calibri"/>
      <family val="2"/>
      <scheme val="minor"/>
    </font>
    <font>
      <b/>
      <sz val="12"/>
      <color theme="0"/>
      <name val="Arial"/>
      <family val="2"/>
    </font>
    <font>
      <u/>
      <sz val="11"/>
      <color theme="10"/>
      <name val="Calibri"/>
      <family val="2"/>
      <scheme val="minor"/>
    </font>
    <font>
      <i/>
      <sz val="11"/>
      <color theme="1"/>
      <name val="Calibri"/>
      <family val="2"/>
      <scheme val="minor"/>
    </font>
    <font>
      <b/>
      <sz val="16"/>
      <color rgb="FF00B0F0"/>
      <name val="Calibri"/>
      <family val="2"/>
      <scheme val="minor"/>
    </font>
    <font>
      <b/>
      <sz val="9"/>
      <color theme="1"/>
      <name val="Calibri"/>
      <family val="2"/>
      <scheme val="minor"/>
    </font>
    <font>
      <sz val="11"/>
      <color theme="1"/>
      <name val="Arial Narrow"/>
      <family val="2"/>
    </font>
    <font>
      <sz val="10"/>
      <color theme="1"/>
      <name val="Arial"/>
      <family val="2"/>
    </font>
    <font>
      <sz val="10"/>
      <color theme="1"/>
      <name val="Arial"/>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17">
    <border>
      <left/>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3" borderId="0" xfId="0" applyFill="1"/>
    <xf numFmtId="0" fontId="3" fillId="3" borderId="0" xfId="0" applyFont="1" applyFill="1"/>
    <xf numFmtId="0" fontId="5" fillId="3" borderId="0" xfId="0" applyFont="1" applyFill="1"/>
    <xf numFmtId="0" fontId="4" fillId="3" borderId="0" xfId="0" applyFont="1" applyFill="1" applyAlignment="1"/>
    <xf numFmtId="0" fontId="0" fillId="0" borderId="0" xfId="0" applyAlignment="1">
      <alignment horizontal="left" indent="1"/>
    </xf>
    <xf numFmtId="0" fontId="1" fillId="2" borderId="1" xfId="0" applyFont="1" applyFill="1" applyBorder="1" applyAlignment="1">
      <alignment vertical="center" wrapText="1"/>
    </xf>
    <xf numFmtId="0" fontId="0" fillId="0" borderId="2" xfId="0" applyBorder="1" applyAlignment="1">
      <alignment horizontal="left" indent="1"/>
    </xf>
    <xf numFmtId="0" fontId="0" fillId="0" borderId="8" xfId="0" applyBorder="1"/>
    <xf numFmtId="0" fontId="0" fillId="0" borderId="10" xfId="0" applyBorder="1"/>
    <xf numFmtId="0" fontId="0" fillId="0" borderId="12" xfId="0" applyBorder="1"/>
    <xf numFmtId="0" fontId="0" fillId="0" borderId="7" xfId="0" applyBorder="1"/>
    <xf numFmtId="0" fontId="0" fillId="0" borderId="9" xfId="0" applyBorder="1"/>
    <xf numFmtId="0" fontId="0" fillId="0" borderId="11" xfId="0" applyBorder="1"/>
    <xf numFmtId="0" fontId="0" fillId="0" borderId="15" xfId="0" applyBorder="1" applyAlignment="1">
      <alignment horizontal="left" indent="1"/>
    </xf>
    <xf numFmtId="0" fontId="0" fillId="0" borderId="14" xfId="0" applyBorder="1" applyAlignment="1">
      <alignment horizontal="left" indent="1"/>
    </xf>
    <xf numFmtId="0" fontId="0" fillId="0" borderId="16" xfId="0" applyBorder="1" applyAlignment="1">
      <alignment horizontal="center"/>
    </xf>
    <xf numFmtId="0" fontId="0" fillId="3" borderId="0" xfId="0" applyFill="1" applyAlignment="1">
      <alignment vertical="center" wrapText="1"/>
    </xf>
    <xf numFmtId="0" fontId="6" fillId="3" borderId="0" xfId="0" applyFont="1" applyFill="1" applyAlignment="1">
      <alignment horizontal="justify" vertical="center"/>
    </xf>
    <xf numFmtId="164" fontId="0" fillId="3" borderId="0" xfId="0" applyNumberFormat="1" applyFill="1" applyAlignment="1">
      <alignment vertical="center" wrapText="1"/>
    </xf>
    <xf numFmtId="0" fontId="0" fillId="3" borderId="0" xfId="0" applyFont="1" applyFill="1" applyAlignment="1">
      <alignment vertical="center" wrapText="1"/>
    </xf>
    <xf numFmtId="164" fontId="0" fillId="3" borderId="0" xfId="0" applyNumberFormat="1" applyFill="1"/>
    <xf numFmtId="164" fontId="0" fillId="3" borderId="0" xfId="0" applyNumberFormat="1" applyFont="1" applyFill="1" applyAlignment="1">
      <alignment vertical="center" wrapText="1"/>
    </xf>
    <xf numFmtId="0" fontId="7" fillId="3" borderId="0" xfId="0" applyFont="1" applyFill="1" applyAlignment="1">
      <alignment wrapText="1"/>
    </xf>
    <xf numFmtId="0" fontId="7" fillId="3" borderId="0" xfId="0" applyFont="1" applyFill="1" applyBorder="1" applyAlignment="1">
      <alignment wrapText="1"/>
    </xf>
    <xf numFmtId="22" fontId="0" fillId="3" borderId="0" xfId="0" applyNumberFormat="1" applyFont="1" applyFill="1"/>
    <xf numFmtId="0" fontId="0" fillId="3" borderId="0" xfId="0" applyFont="1" applyFill="1"/>
    <xf numFmtId="0" fontId="0" fillId="3" borderId="0" xfId="0" applyFont="1" applyFill="1" applyAlignment="1">
      <alignment wrapText="1"/>
    </xf>
    <xf numFmtId="0" fontId="7" fillId="3" borderId="0" xfId="0" applyFont="1" applyFill="1" applyAlignment="1">
      <alignment vertical="center"/>
    </xf>
    <xf numFmtId="0" fontId="0" fillId="3" borderId="0" xfId="0" applyFont="1" applyFill="1" applyAlignment="1">
      <alignment vertical="center"/>
    </xf>
    <xf numFmtId="164" fontId="0" fillId="3" borderId="0" xfId="0" applyNumberFormat="1" applyFont="1" applyFill="1" applyAlignment="1">
      <alignment vertical="center"/>
    </xf>
    <xf numFmtId="0" fontId="7" fillId="3" borderId="0" xfId="0" applyFont="1" applyFill="1" applyAlignment="1">
      <alignment vertical="center" wrapText="1"/>
    </xf>
    <xf numFmtId="0" fontId="8" fillId="3" borderId="0" xfId="0" applyFont="1" applyFill="1" applyBorder="1" applyAlignment="1">
      <alignment wrapText="1"/>
    </xf>
    <xf numFmtId="0" fontId="4" fillId="3" borderId="0" xfId="0" applyFont="1" applyFill="1" applyAlignment="1">
      <alignment horizontal="center"/>
    </xf>
    <xf numFmtId="0" fontId="0" fillId="0" borderId="3" xfId="0"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cellXfs>
  <cellStyles count="2">
    <cellStyle name="Hyperlink" xfId="1" xr:uid="{00000000-000B-0000-0000-000008000000}"/>
    <cellStyle name="Normal" xfId="0" builtinId="0"/>
  </cellStyles>
  <dxfs count="11">
    <dxf>
      <font>
        <strike val="0"/>
        <outline val="0"/>
        <shadow val="0"/>
        <u val="none"/>
        <vertAlign val="baseline"/>
        <color theme="1"/>
      </font>
      <fill>
        <patternFill patternType="solid">
          <fgColor indexed="64"/>
          <bgColor theme="0"/>
        </patternFill>
      </fill>
      <alignment vertical="center" textRotation="0" indent="0" justifyLastLine="0" shrinkToFit="0" readingOrder="0"/>
    </dxf>
    <dxf>
      <font>
        <strike val="0"/>
        <outline val="0"/>
        <shadow val="0"/>
        <u val="none"/>
        <vertAlign val="baseline"/>
        <sz val="11"/>
        <color theme="1"/>
        <name val="Calibri"/>
        <family val="2"/>
        <scheme val="minor"/>
      </font>
      <fill>
        <patternFill patternType="solid">
          <fgColor indexed="64"/>
          <bgColor theme="0"/>
        </patternFill>
      </fill>
      <alignment vertical="center" textRotation="0" wrapText="1" indent="0" justifyLastLine="0" shrinkToFit="0" readingOrder="0"/>
    </dxf>
    <dxf>
      <font>
        <strike val="0"/>
        <outline val="0"/>
        <shadow val="0"/>
        <u val="none"/>
        <vertAlign val="baseline"/>
        <color theme="1"/>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vertical="center" textRotation="0" indent="0" justifyLastLine="0" shrinkToFit="0" readingOrder="0"/>
    </dxf>
    <dxf>
      <font>
        <strike val="0"/>
        <outline val="0"/>
        <shadow val="0"/>
        <u val="none"/>
        <vertAlign val="baseline"/>
        <color theme="1"/>
      </font>
      <numFmt numFmtId="164" formatCode="yyyy/mm/d\ h:mm"/>
      <fill>
        <patternFill patternType="solid">
          <fgColor indexed="64"/>
          <bgColor theme="0"/>
        </patternFill>
      </fill>
      <alignment vertical="center" textRotation="0" indent="0" justifyLastLine="0" shrinkToFit="0" readingOrder="0"/>
    </dxf>
    <dxf>
      <font>
        <strike val="0"/>
        <outline val="0"/>
        <shadow val="0"/>
        <u val="none"/>
        <vertAlign val="baseline"/>
        <color theme="1"/>
      </font>
      <fill>
        <patternFill patternType="solid">
          <fgColor indexed="64"/>
          <bgColor theme="0"/>
        </patternFill>
      </fill>
      <alignment vertical="center" textRotation="0" indent="0" justifyLastLine="0" shrinkToFit="0" readingOrder="0"/>
    </dxf>
    <dxf>
      <font>
        <strike val="0"/>
        <outline val="0"/>
        <shadow val="0"/>
        <u val="none"/>
        <vertAlign val="baseline"/>
        <color theme="1"/>
      </font>
      <fill>
        <patternFill patternType="solid">
          <fgColor indexed="64"/>
          <bgColor theme="0"/>
        </patternFill>
      </fill>
      <alignment vertical="center" textRotation="0" indent="0" justifyLastLine="0" shrinkToFit="0" readingOrder="0"/>
    </dxf>
    <dxf>
      <border outline="0">
        <top style="thin">
          <color theme="4" tint="0.39997558519241921"/>
        </top>
      </border>
    </dxf>
    <dxf>
      <font>
        <strike val="0"/>
        <outline val="0"/>
        <shadow val="0"/>
        <u val="none"/>
        <vertAlign val="baseline"/>
        <color theme="1"/>
      </font>
      <alignment vertical="center" textRotation="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0"/>
        <name val="Arial"/>
        <family val="2"/>
        <scheme val="none"/>
      </font>
      <fill>
        <patternFill patternType="solid">
          <fgColor indexed="64"/>
          <bgColor theme="4" tint="0.39997558519241921"/>
        </patternFill>
      </fill>
      <alignment horizontal="general" vertical="center" textRotation="0" wrapText="1" indent="0" justifyLastLine="0" shrinkToFit="0" readingOrder="0"/>
      <border diagonalUp="0" diagonalDown="0" outline="0">
        <left style="thin">
          <color theme="4" tint="0.39997558519241921"/>
        </left>
        <right style="thin">
          <color theme="4" tint="0.39997558519241921"/>
        </right>
        <top/>
        <bottom/>
      </border>
    </dxf>
  </dxfs>
  <tableStyles count="0" defaultTableStyle="TableStyleMedium2" defaultPivotStyle="PivotStyleLight16"/>
  <colors>
    <mruColors>
      <color rgb="FF00FFFF"/>
      <color rgb="FF66FF66"/>
      <color rgb="FF00FFCC"/>
      <color rgb="FFB91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2.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[OBSERVACIONES.xlsx]EstadoxResponsable!TablaDinámica12</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4"/>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rgbClr val="FF0000"/>
          </a:solidFill>
          <a:ln>
            <a:noFill/>
          </a:ln>
          <a:effectLst/>
        </c:spPr>
        <c:marker>
          <c:symbol val="none"/>
        </c:marker>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EstadoxResponsable!$B$3:$B$4</c:f>
              <c:strCache>
                <c:ptCount val="1"/>
                <c:pt idx="0">
                  <c:v>&lt;24 HORAS PARA VENCER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EstadoxResponsable!$B$5:$B$8</c:f>
              <c:numCache>
                <c:formatCode>General</c:formatCode>
                <c:ptCount val="3"/>
                <c:pt idx="1">
                  <c:v>6</c:v>
                </c:pt>
              </c:numCache>
            </c:numRef>
          </c:val>
          <c:extLst>
            <c:ext xmlns:c16="http://schemas.microsoft.com/office/drawing/2014/chart" uri="{C3380CC4-5D6E-409C-BE32-E72D297353CC}">
              <c16:uniqueId val="{00000000-F2F8-4599-8AAC-B411EE0E414B}"/>
            </c:ext>
          </c:extLst>
        </c:ser>
        <c:ser>
          <c:idx val="1"/>
          <c:order val="1"/>
          <c:tx>
            <c:strRef>
              <c:f>EstadoxResponsable!$C$3:$C$4</c:f>
              <c:strCache>
                <c:ptCount val="1"/>
                <c:pt idx="0">
                  <c:v>CON TIEMPO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EstadoxResponsable!$C$5:$C$8</c:f>
              <c:numCache>
                <c:formatCode>General</c:formatCode>
                <c:ptCount val="3"/>
                <c:pt idx="0">
                  <c:v>1</c:v>
                </c:pt>
                <c:pt idx="1">
                  <c:v>24</c:v>
                </c:pt>
              </c:numCache>
            </c:numRef>
          </c:val>
          <c:extLst>
            <c:ext xmlns:c16="http://schemas.microsoft.com/office/drawing/2014/chart" uri="{C3380CC4-5D6E-409C-BE32-E72D297353CC}">
              <c16:uniqueId val="{00000001-F2F8-4599-8AAC-B411EE0E414B}"/>
            </c:ext>
          </c:extLst>
        </c:ser>
        <c:ser>
          <c:idx val="2"/>
          <c:order val="2"/>
          <c:tx>
            <c:strRef>
              <c:f>EstadoxResponsable!$D$3:$D$4</c:f>
              <c:strCache>
                <c:ptCount val="1"/>
                <c:pt idx="0">
                  <c:v>RESPONDIDA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EstadoxResponsable!$D$5:$D$8</c:f>
              <c:numCache>
                <c:formatCode>General</c:formatCode>
                <c:ptCount val="3"/>
                <c:pt idx="0">
                  <c:v>7</c:v>
                </c:pt>
                <c:pt idx="1">
                  <c:v>252</c:v>
                </c:pt>
                <c:pt idx="2">
                  <c:v>79</c:v>
                </c:pt>
              </c:numCache>
            </c:numRef>
          </c:val>
          <c:extLst>
            <c:ext xmlns:c16="http://schemas.microsoft.com/office/drawing/2014/chart" uri="{C3380CC4-5D6E-409C-BE32-E72D297353CC}">
              <c16:uniqueId val="{00000001-B026-4859-9B41-7FC7457318A4}"/>
            </c:ext>
          </c:extLst>
        </c:ser>
        <c:ser>
          <c:idx val="3"/>
          <c:order val="3"/>
          <c:tx>
            <c:strRef>
              <c:f>EstadoxResponsable!$E$3:$E$4</c:f>
              <c:strCache>
                <c:ptCount val="1"/>
                <c:pt idx="0">
                  <c:v>VENCIDO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EstadoxResponsable!$E$5:$E$8</c:f>
              <c:numCache>
                <c:formatCode>General</c:formatCode>
                <c:ptCount val="3"/>
                <c:pt idx="0">
                  <c:v>1</c:v>
                </c:pt>
              </c:numCache>
            </c:numRef>
          </c:val>
          <c:extLst>
            <c:ext xmlns:c16="http://schemas.microsoft.com/office/drawing/2014/chart" uri="{C3380CC4-5D6E-409C-BE32-E72D297353CC}">
              <c16:uniqueId val="{00000001-98D3-46AB-B052-E22C4D00C010}"/>
            </c:ext>
          </c:extLst>
        </c:ser>
        <c:ser>
          <c:idx val="4"/>
          <c:order val="4"/>
          <c:tx>
            <c:strRef>
              <c:f>EstadoxResponsable!$F$3:$F$4</c:f>
              <c:strCache>
                <c:ptCount val="1"/>
                <c:pt idx="0">
                  <c:v>SGC</c:v>
                </c:pt>
              </c:strCache>
            </c:strRef>
          </c:tx>
          <c:spPr>
            <a:solidFill>
              <a:srgbClr val="FF0000"/>
            </a:solidFill>
            <a:ln>
              <a:noFill/>
            </a:ln>
            <a:effectLst/>
          </c:spPr>
          <c:invertIfNegative val="0"/>
          <c:cat>
            <c:strRef>
              <c:f>EstadoxResponsable!$A$5:$A$8</c:f>
              <c:strCache>
                <c:ptCount val="3"/>
                <c:pt idx="0">
                  <c:v>OTI</c:v>
                </c:pt>
                <c:pt idx="1">
                  <c:v>TECNICO</c:v>
                </c:pt>
                <c:pt idx="2">
                  <c:v>SGC</c:v>
                </c:pt>
              </c:strCache>
            </c:strRef>
          </c:cat>
          <c:val>
            <c:numRef>
              <c:f>EstadoxResponsable!$F$5:$F$8</c:f>
              <c:numCache>
                <c:formatCode>General</c:formatCode>
                <c:ptCount val="3"/>
                <c:pt idx="2">
                  <c:v>87</c:v>
                </c:pt>
              </c:numCache>
            </c:numRef>
          </c:val>
          <c:extLst>
            <c:ext xmlns:c16="http://schemas.microsoft.com/office/drawing/2014/chart" uri="{C3380CC4-5D6E-409C-BE32-E72D297353CC}">
              <c16:uniqueId val="{00000001-B103-4C3D-B826-07F0ED14C26B}"/>
            </c:ext>
          </c:extLst>
        </c:ser>
        <c:dLbls>
          <c:showLegendKey val="0"/>
          <c:showVal val="0"/>
          <c:showCatName val="0"/>
          <c:showSerName val="0"/>
          <c:showPercent val="0"/>
          <c:showBubbleSize val="0"/>
        </c:dLbls>
        <c:gapWidth val="219"/>
        <c:overlap val="-27"/>
        <c:axId val="1386114032"/>
        <c:axId val="1679844928"/>
      </c:barChart>
      <c:catAx>
        <c:axId val="138611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79844928"/>
        <c:crosses val="autoZero"/>
        <c:auto val="1"/>
        <c:lblAlgn val="ctr"/>
        <c:lblOffset val="100"/>
        <c:noMultiLvlLbl val="0"/>
      </c:catAx>
      <c:valAx>
        <c:axId val="1679844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6114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[OBSERVACIONES.xlsx]Hoja2!TablaDinámica5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Tipo</a:t>
            </a:r>
            <a:r>
              <a:rPr lang="es-CO" baseline="0"/>
              <a:t> de medio que realiza la consulta</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s>
    <c:plotArea>
      <c:layout/>
      <c:pieChart>
        <c:varyColors val="1"/>
        <c:ser>
          <c:idx val="0"/>
          <c:order val="0"/>
          <c:tx>
            <c:strRef>
              <c:f>Hoja2!$B$3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85F-4CBC-9217-387B7B3418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85F-4CBC-9217-387B7B3418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85F-4CBC-9217-387B7B3418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85F-4CBC-9217-387B7B3418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85F-4CBC-9217-387B7B3418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85F-4CBC-9217-387B7B3418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4D6-4F48-8599-9F107A02472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861-413B-A731-46EC65EA7FC0}"/>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Hoja2!$A$4:$A$11</c:f>
              <c:strCache>
                <c:ptCount val="7"/>
                <c:pt idx="0">
                  <c:v>(Medios Digitales) Medios Digitales</c:v>
                </c:pt>
                <c:pt idx="1">
                  <c:v>(Otros) Otros</c:v>
                </c:pt>
                <c:pt idx="2">
                  <c:v>(Periódicos) Medio Periódicos</c:v>
                </c:pt>
                <c:pt idx="3">
                  <c:v>(Radiodifusión Sonora) Medio Radiodifusión Sonora</c:v>
                </c:pt>
                <c:pt idx="4">
                  <c:v>(TV) Medio Televisión</c:v>
                </c:pt>
                <c:pt idx="5">
                  <c:v>(en blanco)</c:v>
                </c:pt>
                <c:pt idx="6">
                  <c:v>(Revistas) Medio Revistas</c:v>
                </c:pt>
              </c:strCache>
            </c:strRef>
          </c:cat>
          <c:val>
            <c:numRef>
              <c:f>Hoja2!$B$4:$B$11</c:f>
              <c:numCache>
                <c:formatCode>General</c:formatCode>
                <c:ptCount val="7"/>
                <c:pt idx="0">
                  <c:v>94</c:v>
                </c:pt>
                <c:pt idx="1">
                  <c:v>69</c:v>
                </c:pt>
                <c:pt idx="2">
                  <c:v>93</c:v>
                </c:pt>
                <c:pt idx="3">
                  <c:v>166</c:v>
                </c:pt>
                <c:pt idx="4">
                  <c:v>24</c:v>
                </c:pt>
                <c:pt idx="6">
                  <c:v>7</c:v>
                </c:pt>
              </c:numCache>
            </c:numRef>
          </c:val>
          <c:extLst>
            <c:ext xmlns:c16="http://schemas.microsoft.com/office/drawing/2014/chart" uri="{C3380CC4-5D6E-409C-BE32-E72D297353CC}">
              <c16:uniqueId val="{00000000-DF47-44B1-9B61-65E74A7F5E5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[OBSERVACIONES.xlsx]Estado General!TablaDinámica10</c:name>
    <c:fmtId val="6"/>
  </c:pivotSource>
  <c:chart>
    <c:autoTitleDeleted val="0"/>
    <c:pivotFmts>
      <c:pivotFmt>
        <c:idx val="0"/>
        <c:spPr>
          <a:solidFill>
            <a:schemeClr val="accent1"/>
          </a:solidFill>
          <a:ln>
            <a:noFill/>
          </a:ln>
          <a:effectLst/>
          <a:sp3d/>
        </c:spPr>
        <c:marker>
          <c:symbol val="none"/>
        </c:marker>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'Estado General'!$B$3:$B$4</c:f>
              <c:strCache>
                <c:ptCount val="1"/>
                <c:pt idx="0">
                  <c:v>OTI</c:v>
                </c:pt>
              </c:strCache>
            </c:strRef>
          </c:tx>
          <c:spPr>
            <a:solidFill>
              <a:schemeClr val="accent1"/>
            </a:solidFill>
            <a:ln>
              <a:noFill/>
            </a:ln>
            <a:effectLst/>
            <a:sp3d/>
          </c:spPr>
          <c:invertIfNegative val="0"/>
          <c:cat>
            <c:strRef>
              <c:f>'Estado General'!$A$5:$A$10</c:f>
              <c:strCache>
                <c:ptCount val="5"/>
                <c:pt idx="0">
                  <c:v>&lt;24 HORAS PARA VENCER</c:v>
                </c:pt>
                <c:pt idx="1">
                  <c:v>CON TIEMPO</c:v>
                </c:pt>
                <c:pt idx="2">
                  <c:v>RESPONDIDA</c:v>
                </c:pt>
                <c:pt idx="3">
                  <c:v>VENCIDO</c:v>
                </c:pt>
                <c:pt idx="4">
                  <c:v>SGC</c:v>
                </c:pt>
              </c:strCache>
            </c:strRef>
          </c:cat>
          <c:val>
            <c:numRef>
              <c:f>'Estado General'!$B$5:$B$10</c:f>
              <c:numCache>
                <c:formatCode>General</c:formatCode>
                <c:ptCount val="5"/>
                <c:pt idx="1">
                  <c:v>1</c:v>
                </c:pt>
                <c:pt idx="2">
                  <c:v>7</c:v>
                </c:pt>
                <c:pt idx="3">
                  <c:v>1</c:v>
                </c:pt>
              </c:numCache>
            </c:numRef>
          </c:val>
          <c:extLst>
            <c:ext xmlns:c16="http://schemas.microsoft.com/office/drawing/2014/chart" uri="{C3380CC4-5D6E-409C-BE32-E72D297353CC}">
              <c16:uniqueId val="{00000000-04A8-4A05-816D-E2B555704D20}"/>
            </c:ext>
          </c:extLst>
        </c:ser>
        <c:ser>
          <c:idx val="1"/>
          <c:order val="1"/>
          <c:tx>
            <c:strRef>
              <c:f>'Estado General'!$C$3:$C$4</c:f>
              <c:strCache>
                <c:ptCount val="1"/>
                <c:pt idx="0">
                  <c:v>TECNICO</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 General'!$A$5:$A$10</c:f>
              <c:strCache>
                <c:ptCount val="5"/>
                <c:pt idx="0">
                  <c:v>&lt;24 HORAS PARA VENCER</c:v>
                </c:pt>
                <c:pt idx="1">
                  <c:v>CON TIEMPO</c:v>
                </c:pt>
                <c:pt idx="2">
                  <c:v>RESPONDIDA</c:v>
                </c:pt>
                <c:pt idx="3">
                  <c:v>VENCIDO</c:v>
                </c:pt>
                <c:pt idx="4">
                  <c:v>SGC</c:v>
                </c:pt>
              </c:strCache>
            </c:strRef>
          </c:cat>
          <c:val>
            <c:numRef>
              <c:f>'Estado General'!$C$5:$C$10</c:f>
              <c:numCache>
                <c:formatCode>General</c:formatCode>
                <c:ptCount val="5"/>
                <c:pt idx="0">
                  <c:v>6</c:v>
                </c:pt>
                <c:pt idx="1">
                  <c:v>24</c:v>
                </c:pt>
                <c:pt idx="2">
                  <c:v>252</c:v>
                </c:pt>
              </c:numCache>
            </c:numRef>
          </c:val>
          <c:extLst>
            <c:ext xmlns:c16="http://schemas.microsoft.com/office/drawing/2014/chart" uri="{C3380CC4-5D6E-409C-BE32-E72D297353CC}">
              <c16:uniqueId val="{00000001-C49A-45AB-8456-72896C8CE7BD}"/>
            </c:ext>
          </c:extLst>
        </c:ser>
        <c:ser>
          <c:idx val="2"/>
          <c:order val="2"/>
          <c:tx>
            <c:strRef>
              <c:f>'Estado General'!$D$3:$D$4</c:f>
              <c:strCache>
                <c:ptCount val="1"/>
                <c:pt idx="0">
                  <c:v>SGC</c:v>
                </c:pt>
              </c:strCache>
            </c:strRef>
          </c:tx>
          <c:spPr>
            <a:solidFill>
              <a:schemeClr val="accent3"/>
            </a:solidFill>
            <a:ln>
              <a:noFill/>
            </a:ln>
            <a:effectLst/>
            <a:sp3d/>
          </c:spPr>
          <c:invertIfNegative val="0"/>
          <c:cat>
            <c:strRef>
              <c:f>'Estado General'!$A$5:$A$10</c:f>
              <c:strCache>
                <c:ptCount val="5"/>
                <c:pt idx="0">
                  <c:v>&lt;24 HORAS PARA VENCER</c:v>
                </c:pt>
                <c:pt idx="1">
                  <c:v>CON TIEMPO</c:v>
                </c:pt>
                <c:pt idx="2">
                  <c:v>RESPONDIDA</c:v>
                </c:pt>
                <c:pt idx="3">
                  <c:v>VENCIDO</c:v>
                </c:pt>
                <c:pt idx="4">
                  <c:v>SGC</c:v>
                </c:pt>
              </c:strCache>
            </c:strRef>
          </c:cat>
          <c:val>
            <c:numRef>
              <c:f>'Estado General'!$D$5:$D$10</c:f>
              <c:numCache>
                <c:formatCode>General</c:formatCode>
                <c:ptCount val="5"/>
                <c:pt idx="2">
                  <c:v>79</c:v>
                </c:pt>
                <c:pt idx="4">
                  <c:v>87</c:v>
                </c:pt>
              </c:numCache>
            </c:numRef>
          </c:val>
          <c:extLst>
            <c:ext xmlns:c16="http://schemas.microsoft.com/office/drawing/2014/chart" uri="{C3380CC4-5D6E-409C-BE32-E72D297353CC}">
              <c16:uniqueId val="{00000000-9C0D-4C33-B787-3E3694E16AAA}"/>
            </c:ext>
          </c:extLst>
        </c:ser>
        <c:dLbls>
          <c:showLegendKey val="0"/>
          <c:showVal val="0"/>
          <c:showCatName val="0"/>
          <c:showSerName val="0"/>
          <c:showPercent val="0"/>
          <c:showBubbleSize val="0"/>
        </c:dLbls>
        <c:gapWidth val="150"/>
        <c:shape val="box"/>
        <c:axId val="1586293680"/>
        <c:axId val="1552543648"/>
        <c:axId val="0"/>
      </c:bar3DChart>
      <c:catAx>
        <c:axId val="1586293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52543648"/>
        <c:crosses val="autoZero"/>
        <c:auto val="1"/>
        <c:lblAlgn val="ctr"/>
        <c:lblOffset val="100"/>
        <c:noMultiLvlLbl val="0"/>
      </c:catAx>
      <c:valAx>
        <c:axId val="1552543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2936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[OBSERVACIONES.xlsx]EstadoxResponsable!TablaDinámica12</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EstadoxResponsable!$B$3:$B$4</c:f>
              <c:strCache>
                <c:ptCount val="1"/>
                <c:pt idx="0">
                  <c:v>&lt;24 HORAS PARA VENCER</c:v>
                </c:pt>
              </c:strCache>
            </c:strRef>
          </c:tx>
          <c:spPr>
            <a:solidFill>
              <a:schemeClr val="accent1"/>
            </a:solidFill>
            <a:ln>
              <a:noFill/>
            </a:ln>
            <a:effectLst/>
          </c:spPr>
          <c:invertIfNegative val="0"/>
          <c:cat>
            <c:strRef>
              <c:f>EstadoxResponsable!$A$5:$A$8</c:f>
              <c:strCache>
                <c:ptCount val="3"/>
                <c:pt idx="0">
                  <c:v>OTI</c:v>
                </c:pt>
                <c:pt idx="1">
                  <c:v>TECNICO</c:v>
                </c:pt>
                <c:pt idx="2">
                  <c:v>SGC</c:v>
                </c:pt>
              </c:strCache>
            </c:strRef>
          </c:cat>
          <c:val>
            <c:numRef>
              <c:f>EstadoxResponsable!$B$5:$B$8</c:f>
              <c:numCache>
                <c:formatCode>General</c:formatCode>
                <c:ptCount val="3"/>
                <c:pt idx="1">
                  <c:v>6</c:v>
                </c:pt>
              </c:numCache>
            </c:numRef>
          </c:val>
          <c:extLst>
            <c:ext xmlns:c16="http://schemas.microsoft.com/office/drawing/2014/chart" uri="{C3380CC4-5D6E-409C-BE32-E72D297353CC}">
              <c16:uniqueId val="{00000000-5C0E-4D4B-90BA-0498882CB7BB}"/>
            </c:ext>
          </c:extLst>
        </c:ser>
        <c:ser>
          <c:idx val="1"/>
          <c:order val="1"/>
          <c:tx>
            <c:strRef>
              <c:f>EstadoxResponsable!$C$3:$C$4</c:f>
              <c:strCache>
                <c:ptCount val="1"/>
                <c:pt idx="0">
                  <c:v>CON TIEMPO</c:v>
                </c:pt>
              </c:strCache>
            </c:strRef>
          </c:tx>
          <c:spPr>
            <a:solidFill>
              <a:schemeClr val="accent2"/>
            </a:solidFill>
            <a:ln>
              <a:noFill/>
            </a:ln>
            <a:effectLst/>
          </c:spPr>
          <c:invertIfNegative val="0"/>
          <c:cat>
            <c:strRef>
              <c:f>EstadoxResponsable!$A$5:$A$8</c:f>
              <c:strCache>
                <c:ptCount val="3"/>
                <c:pt idx="0">
                  <c:v>OTI</c:v>
                </c:pt>
                <c:pt idx="1">
                  <c:v>TECNICO</c:v>
                </c:pt>
                <c:pt idx="2">
                  <c:v>SGC</c:v>
                </c:pt>
              </c:strCache>
            </c:strRef>
          </c:cat>
          <c:val>
            <c:numRef>
              <c:f>EstadoxResponsable!$C$5:$C$8</c:f>
              <c:numCache>
                <c:formatCode>General</c:formatCode>
                <c:ptCount val="3"/>
                <c:pt idx="0">
                  <c:v>1</c:v>
                </c:pt>
                <c:pt idx="1">
                  <c:v>24</c:v>
                </c:pt>
              </c:numCache>
            </c:numRef>
          </c:val>
          <c:extLst>
            <c:ext xmlns:c16="http://schemas.microsoft.com/office/drawing/2014/chart" uri="{C3380CC4-5D6E-409C-BE32-E72D297353CC}">
              <c16:uniqueId val="{00000007-5C0E-4D4B-90BA-0498882CB7BB}"/>
            </c:ext>
          </c:extLst>
        </c:ser>
        <c:ser>
          <c:idx val="2"/>
          <c:order val="2"/>
          <c:tx>
            <c:strRef>
              <c:f>EstadoxResponsable!$D$3:$D$4</c:f>
              <c:strCache>
                <c:ptCount val="1"/>
                <c:pt idx="0">
                  <c:v>RESPONDIDA</c:v>
                </c:pt>
              </c:strCache>
            </c:strRef>
          </c:tx>
          <c:spPr>
            <a:solidFill>
              <a:schemeClr val="accent3"/>
            </a:solidFill>
            <a:ln>
              <a:noFill/>
            </a:ln>
            <a:effectLst/>
          </c:spPr>
          <c:invertIfNegative val="0"/>
          <c:cat>
            <c:strRef>
              <c:f>EstadoxResponsable!$A$5:$A$8</c:f>
              <c:strCache>
                <c:ptCount val="3"/>
                <c:pt idx="0">
                  <c:v>OTI</c:v>
                </c:pt>
                <c:pt idx="1">
                  <c:v>TECNICO</c:v>
                </c:pt>
                <c:pt idx="2">
                  <c:v>SGC</c:v>
                </c:pt>
              </c:strCache>
            </c:strRef>
          </c:cat>
          <c:val>
            <c:numRef>
              <c:f>EstadoxResponsable!$D$5:$D$8</c:f>
              <c:numCache>
                <c:formatCode>General</c:formatCode>
                <c:ptCount val="3"/>
                <c:pt idx="0">
                  <c:v>7</c:v>
                </c:pt>
                <c:pt idx="1">
                  <c:v>252</c:v>
                </c:pt>
                <c:pt idx="2">
                  <c:v>79</c:v>
                </c:pt>
              </c:numCache>
            </c:numRef>
          </c:val>
          <c:extLst>
            <c:ext xmlns:c16="http://schemas.microsoft.com/office/drawing/2014/chart" uri="{C3380CC4-5D6E-409C-BE32-E72D297353CC}">
              <c16:uniqueId val="{00000000-05BE-4806-81A7-6A2B68B8A3C7}"/>
            </c:ext>
          </c:extLst>
        </c:ser>
        <c:ser>
          <c:idx val="3"/>
          <c:order val="3"/>
          <c:tx>
            <c:strRef>
              <c:f>EstadoxResponsable!$E$3:$E$4</c:f>
              <c:strCache>
                <c:ptCount val="1"/>
                <c:pt idx="0">
                  <c:v>VENCIDO</c:v>
                </c:pt>
              </c:strCache>
            </c:strRef>
          </c:tx>
          <c:spPr>
            <a:solidFill>
              <a:schemeClr val="accent4"/>
            </a:solidFill>
            <a:ln>
              <a:noFill/>
            </a:ln>
            <a:effectLst/>
          </c:spPr>
          <c:invertIfNegative val="0"/>
          <c:cat>
            <c:strRef>
              <c:f>EstadoxResponsable!$A$5:$A$8</c:f>
              <c:strCache>
                <c:ptCount val="3"/>
                <c:pt idx="0">
                  <c:v>OTI</c:v>
                </c:pt>
                <c:pt idx="1">
                  <c:v>TECNICO</c:v>
                </c:pt>
                <c:pt idx="2">
                  <c:v>SGC</c:v>
                </c:pt>
              </c:strCache>
            </c:strRef>
          </c:cat>
          <c:val>
            <c:numRef>
              <c:f>EstadoxResponsable!$E$5:$E$8</c:f>
              <c:numCache>
                <c:formatCode>General</c:formatCode>
                <c:ptCount val="3"/>
                <c:pt idx="0">
                  <c:v>1</c:v>
                </c:pt>
              </c:numCache>
            </c:numRef>
          </c:val>
          <c:extLst>
            <c:ext xmlns:c16="http://schemas.microsoft.com/office/drawing/2014/chart" uri="{C3380CC4-5D6E-409C-BE32-E72D297353CC}">
              <c16:uniqueId val="{00000000-F7AF-4D6B-90B8-8B90E242707D}"/>
            </c:ext>
          </c:extLst>
        </c:ser>
        <c:ser>
          <c:idx val="4"/>
          <c:order val="4"/>
          <c:tx>
            <c:strRef>
              <c:f>EstadoxResponsable!$F$3:$F$4</c:f>
              <c:strCache>
                <c:ptCount val="1"/>
                <c:pt idx="0">
                  <c:v>SGC</c:v>
                </c:pt>
              </c:strCache>
            </c:strRef>
          </c:tx>
          <c:spPr>
            <a:solidFill>
              <a:schemeClr val="accent5"/>
            </a:solidFill>
            <a:ln>
              <a:noFill/>
            </a:ln>
            <a:effectLst/>
          </c:spPr>
          <c:invertIfNegative val="0"/>
          <c:cat>
            <c:strRef>
              <c:f>EstadoxResponsable!$A$5:$A$8</c:f>
              <c:strCache>
                <c:ptCount val="3"/>
                <c:pt idx="0">
                  <c:v>OTI</c:v>
                </c:pt>
                <c:pt idx="1">
                  <c:v>TECNICO</c:v>
                </c:pt>
                <c:pt idx="2">
                  <c:v>SGC</c:v>
                </c:pt>
              </c:strCache>
            </c:strRef>
          </c:cat>
          <c:val>
            <c:numRef>
              <c:f>EstadoxResponsable!$F$5:$F$8</c:f>
              <c:numCache>
                <c:formatCode>General</c:formatCode>
                <c:ptCount val="3"/>
                <c:pt idx="2">
                  <c:v>87</c:v>
                </c:pt>
              </c:numCache>
            </c:numRef>
          </c:val>
          <c:extLst>
            <c:ext xmlns:c16="http://schemas.microsoft.com/office/drawing/2014/chart" uri="{C3380CC4-5D6E-409C-BE32-E72D297353CC}">
              <c16:uniqueId val="{00000000-3073-4B2B-9B67-FA94CEB9EE65}"/>
            </c:ext>
          </c:extLst>
        </c:ser>
        <c:dLbls>
          <c:showLegendKey val="0"/>
          <c:showVal val="0"/>
          <c:showCatName val="0"/>
          <c:showSerName val="0"/>
          <c:showPercent val="0"/>
          <c:showBubbleSize val="0"/>
        </c:dLbls>
        <c:gapWidth val="219"/>
        <c:overlap val="-27"/>
        <c:axId val="1386114032"/>
        <c:axId val="1679844928"/>
      </c:barChart>
      <c:catAx>
        <c:axId val="138611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79844928"/>
        <c:crosses val="autoZero"/>
        <c:auto val="1"/>
        <c:lblAlgn val="ctr"/>
        <c:lblOffset val="100"/>
        <c:noMultiLvlLbl val="0"/>
      </c:catAx>
      <c:valAx>
        <c:axId val="1679844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6114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[OBSERVACIONES.xlsx]Proximas a vencer!TablaDinámica13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'Proximas a vencer'!$B$3:$B$4</c:f>
              <c:strCache>
                <c:ptCount val="1"/>
                <c:pt idx="0">
                  <c:v>&lt;24 HORAS PARA VENCER</c:v>
                </c:pt>
              </c:strCache>
            </c:strRef>
          </c:tx>
          <c:spPr>
            <a:solidFill>
              <a:schemeClr val="accent1"/>
            </a:solidFill>
            <a:ln>
              <a:noFill/>
            </a:ln>
            <a:effectLst/>
          </c:spPr>
          <c:invertIfNegative val="0"/>
          <c:cat>
            <c:multiLvlStrRef>
              <c:f>'Proximas a vencer'!$A$5:$A$14</c:f>
              <c:multiLvlStrCache>
                <c:ptCount val="7"/>
                <c:lvl>
                  <c:pt idx="0">
                    <c:v>307</c:v>
                  </c:pt>
                  <c:pt idx="1">
                    <c:v>333</c:v>
                  </c:pt>
                  <c:pt idx="2">
                    <c:v>334</c:v>
                  </c:pt>
                  <c:pt idx="3">
                    <c:v>340</c:v>
                  </c:pt>
                  <c:pt idx="4">
                    <c:v>341</c:v>
                  </c:pt>
                  <c:pt idx="5">
                    <c:v>342</c:v>
                  </c:pt>
                  <c:pt idx="6">
                    <c:v>343</c:v>
                  </c:pt>
                </c:lvl>
                <c:lvl>
                  <c:pt idx="0">
                    <c:v>OTI</c:v>
                  </c:pt>
                  <c:pt idx="1">
                    <c:v>TECNICO</c:v>
                  </c:pt>
                </c:lvl>
              </c:multiLvlStrCache>
            </c:multiLvlStrRef>
          </c:cat>
          <c:val>
            <c:numRef>
              <c:f>'Proximas a vencer'!$B$5:$B$14</c:f>
              <c:numCache>
                <c:formatCode>General</c:formatCode>
                <c:ptCount val="7"/>
                <c:pt idx="1">
                  <c:v>1</c:v>
                </c:pt>
                <c:pt idx="2">
                  <c:v>1</c:v>
                </c:pt>
                <c:pt idx="3">
                  <c:v>1</c:v>
                </c:pt>
                <c:pt idx="4">
                  <c:v>1</c:v>
                </c:pt>
                <c:pt idx="5">
                  <c:v>1</c:v>
                </c:pt>
                <c:pt idx="6">
                  <c:v>1</c:v>
                </c:pt>
              </c:numCache>
            </c:numRef>
          </c:val>
          <c:extLst>
            <c:ext xmlns:c16="http://schemas.microsoft.com/office/drawing/2014/chart" uri="{C3380CC4-5D6E-409C-BE32-E72D297353CC}">
              <c16:uniqueId val="{00000000-9C4E-47AA-810B-4931B7B7BA73}"/>
            </c:ext>
          </c:extLst>
        </c:ser>
        <c:ser>
          <c:idx val="1"/>
          <c:order val="1"/>
          <c:tx>
            <c:strRef>
              <c:f>'Proximas a vencer'!$C$3:$C$4</c:f>
              <c:strCache>
                <c:ptCount val="1"/>
                <c:pt idx="0">
                  <c:v>VENCIDO</c:v>
                </c:pt>
              </c:strCache>
            </c:strRef>
          </c:tx>
          <c:spPr>
            <a:solidFill>
              <a:schemeClr val="accent2"/>
            </a:solidFill>
            <a:ln>
              <a:noFill/>
            </a:ln>
            <a:effectLst/>
          </c:spPr>
          <c:invertIfNegative val="0"/>
          <c:cat>
            <c:multiLvlStrRef>
              <c:f>'Proximas a vencer'!$A$5:$A$14</c:f>
              <c:multiLvlStrCache>
                <c:ptCount val="7"/>
                <c:lvl>
                  <c:pt idx="0">
                    <c:v>307</c:v>
                  </c:pt>
                  <c:pt idx="1">
                    <c:v>333</c:v>
                  </c:pt>
                  <c:pt idx="2">
                    <c:v>334</c:v>
                  </c:pt>
                  <c:pt idx="3">
                    <c:v>340</c:v>
                  </c:pt>
                  <c:pt idx="4">
                    <c:v>341</c:v>
                  </c:pt>
                  <c:pt idx="5">
                    <c:v>342</c:v>
                  </c:pt>
                  <c:pt idx="6">
                    <c:v>343</c:v>
                  </c:pt>
                </c:lvl>
                <c:lvl>
                  <c:pt idx="0">
                    <c:v>OTI</c:v>
                  </c:pt>
                  <c:pt idx="1">
                    <c:v>TECNICO</c:v>
                  </c:pt>
                </c:lvl>
              </c:multiLvlStrCache>
            </c:multiLvlStrRef>
          </c:cat>
          <c:val>
            <c:numRef>
              <c:f>'Proximas a vencer'!$C$5:$C$14</c:f>
              <c:numCache>
                <c:formatCode>General</c:formatCode>
                <c:ptCount val="7"/>
                <c:pt idx="0">
                  <c:v>1</c:v>
                </c:pt>
              </c:numCache>
            </c:numRef>
          </c:val>
          <c:extLst>
            <c:ext xmlns:c16="http://schemas.microsoft.com/office/drawing/2014/chart" uri="{C3380CC4-5D6E-409C-BE32-E72D297353CC}">
              <c16:uniqueId val="{00000000-DB9E-49C6-8E24-EF4DF6C9BDBE}"/>
            </c:ext>
          </c:extLst>
        </c:ser>
        <c:dLbls>
          <c:showLegendKey val="0"/>
          <c:showVal val="0"/>
          <c:showCatName val="0"/>
          <c:showSerName val="0"/>
          <c:showPercent val="0"/>
          <c:showBubbleSize val="0"/>
        </c:dLbls>
        <c:gapWidth val="219"/>
        <c:overlap val="-27"/>
        <c:axId val="1592829648"/>
        <c:axId val="1379368656"/>
      </c:barChart>
      <c:catAx>
        <c:axId val="159282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79368656"/>
        <c:crosses val="autoZero"/>
        <c:auto val="1"/>
        <c:lblAlgn val="ctr"/>
        <c:lblOffset val="100"/>
        <c:noMultiLvlLbl val="0"/>
      </c:catAx>
      <c:valAx>
        <c:axId val="1379368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92829648"/>
        <c:crosses val="autoZero"/>
        <c:crossBetween val="between"/>
      </c:valAx>
      <c:spPr>
        <a:noFill/>
        <a:ln>
          <a:noFill/>
        </a:ln>
        <a:effectLst/>
      </c:spPr>
    </c:plotArea>
    <c:legend>
      <c:legendPos val="r"/>
      <c:layout>
        <c:manualLayout>
          <c:xMode val="edge"/>
          <c:yMode val="edge"/>
          <c:x val="0.6715778652668416"/>
          <c:y val="3.6097987751531058E-2"/>
          <c:w val="0.3263003324584427"/>
          <c:h val="0.324212962962962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[OBSERVACIONES.xlsx]Ingreso!TablaDinámica4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Medio</a:t>
            </a:r>
            <a:r>
              <a:rPr lang="en-US" baseline="0"/>
              <a:t> de Registro</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pieChart>
        <c:varyColors val="1"/>
        <c:ser>
          <c:idx val="0"/>
          <c:order val="0"/>
          <c:tx>
            <c:strRef>
              <c:f>Ingreso!$B$3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758-4E55-B6C9-2A11544DB9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758-4E55-B6C9-2A11544DB9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23C-438A-8B92-5C2E833B71A9}"/>
              </c:ext>
            </c:extLst>
          </c:dPt>
          <c:cat>
            <c:strRef>
              <c:f>Ingreso!$A$4:$A$7</c:f>
              <c:strCache>
                <c:ptCount val="3"/>
                <c:pt idx="0">
                  <c:v>Centro de consulta</c:v>
                </c:pt>
                <c:pt idx="1">
                  <c:v>Correo</c:v>
                </c:pt>
                <c:pt idx="2">
                  <c:v>PQR</c:v>
                </c:pt>
              </c:strCache>
            </c:strRef>
          </c:cat>
          <c:val>
            <c:numRef>
              <c:f>Ingreso!$B$4:$B$7</c:f>
              <c:numCache>
                <c:formatCode>General</c:formatCode>
                <c:ptCount val="3"/>
                <c:pt idx="0">
                  <c:v>424</c:v>
                </c:pt>
                <c:pt idx="1">
                  <c:v>8</c:v>
                </c:pt>
                <c:pt idx="2">
                  <c:v>25</c:v>
                </c:pt>
              </c:numCache>
            </c:numRef>
          </c:val>
          <c:extLst>
            <c:ext xmlns:c16="http://schemas.microsoft.com/office/drawing/2014/chart" uri="{C3380CC4-5D6E-409C-BE32-E72D297353CC}">
              <c16:uniqueId val="{00000000-31DA-40C5-B158-BD481AF2C6F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[OBSERVACIONES.xlsx]Estado General!TablaDinámica10</c:name>
    <c:fmtId val="10"/>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FFFF00"/>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a:sp3d/>
        </c:spPr>
      </c:pivotFmt>
      <c:pivotFmt>
        <c:idx val="8"/>
        <c:spPr>
          <a:solidFill>
            <a:srgbClr val="0070C0"/>
          </a:solidFill>
          <a:ln>
            <a:noFill/>
          </a:ln>
          <a:effectLst/>
          <a:sp3d/>
        </c:spPr>
      </c:pivotFmt>
      <c:pivotFmt>
        <c:idx val="9"/>
        <c:spPr>
          <a:solidFill>
            <a:srgbClr val="FFFF00"/>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FFFF00"/>
          </a:solidFill>
          <a:ln>
            <a:noFill/>
          </a:ln>
          <a:effectLst/>
          <a:sp3d/>
        </c:spP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2"/>
          </a:solidFill>
          <a:ln>
            <a:noFill/>
          </a:ln>
          <a:effectLst/>
          <a:sp3d/>
        </c:spPr>
      </c:pivotFmt>
      <c:pivotFmt>
        <c:idx val="13"/>
        <c:spPr>
          <a:solidFill>
            <a:srgbClr val="FF0000"/>
          </a:solidFill>
          <a:ln>
            <a:noFill/>
          </a:ln>
          <a:effectLst/>
          <a:sp3d/>
        </c:spPr>
      </c:pivotFmt>
      <c:pivotFmt>
        <c:idx val="14"/>
        <c:spPr>
          <a:solidFill>
            <a:srgbClr val="FF0000"/>
          </a:solidFill>
          <a:ln>
            <a:noFill/>
          </a:ln>
          <a:effectLst/>
          <a:sp3d/>
        </c:spPr>
      </c:pivotFmt>
      <c:pivotFmt>
        <c:idx val="15"/>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2"/>
          </a:solidFill>
          <a:ln>
            <a:noFill/>
          </a:ln>
          <a:effectLst/>
          <a:sp3d/>
        </c:spPr>
      </c:pivotFmt>
      <c:pivotFmt>
        <c:idx val="19"/>
        <c:spPr>
          <a:solidFill>
            <a:schemeClr val="accent6"/>
          </a:solidFill>
          <a:ln>
            <a:noFill/>
          </a:ln>
          <a:effectLst/>
          <a:sp3d/>
        </c:spPr>
      </c:pivotFmt>
      <c:pivotFmt>
        <c:idx val="20"/>
        <c:spPr>
          <a:solidFill>
            <a:srgbClr val="FFFF00"/>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2"/>
          </a:solidFill>
          <a:ln>
            <a:noFill/>
          </a:ln>
          <a:effectLst/>
          <a:sp3d/>
        </c:spPr>
      </c:pivotFmt>
      <c:pivotFmt>
        <c:idx val="23"/>
        <c:spPr>
          <a:solidFill>
            <a:schemeClr val="accent2"/>
          </a:solidFill>
          <a:ln>
            <a:noFill/>
          </a:ln>
          <a:effectLst/>
          <a:sp3d/>
        </c:spPr>
      </c:pivotFmt>
    </c:pivotFmts>
    <c:view3D>
      <c:rotX val="15"/>
      <c:rotY val="20"/>
      <c:depthPercent val="100"/>
      <c:rAngAx val="1"/>
    </c:view3D>
    <c:floor>
      <c:thickness val="0"/>
      <c:spPr>
        <a:noFill/>
        <a:ln>
          <a:noFill/>
        </a:ln>
        <a:effectLst/>
        <a:sp3d/>
      </c:spPr>
    </c:floor>
    <c:sideWall>
      <c:thickness val="0"/>
      <c:spPr>
        <a:noFill/>
        <a:ln w="25400">
          <a:noFill/>
        </a:ln>
        <a:effectLst/>
        <a:sp3d/>
      </c:spPr>
    </c:sideWall>
    <c:backWall>
      <c:thickness val="0"/>
      <c:spPr>
        <a:noFill/>
        <a:ln w="25400">
          <a:noFill/>
        </a:ln>
        <a:effectLst/>
        <a:sp3d/>
      </c:spPr>
    </c:backWall>
    <c:plotArea>
      <c:layout/>
      <c:bar3DChart>
        <c:barDir val="col"/>
        <c:grouping val="clustered"/>
        <c:varyColors val="0"/>
        <c:ser>
          <c:idx val="0"/>
          <c:order val="0"/>
          <c:tx>
            <c:strRef>
              <c:f>'Estado General'!$B$3:$B$4</c:f>
              <c:strCache>
                <c:ptCount val="1"/>
                <c:pt idx="0">
                  <c:v>OTI</c:v>
                </c:pt>
              </c:strCache>
            </c:strRef>
          </c:tx>
          <c:spPr>
            <a:solidFill>
              <a:schemeClr val="accent1"/>
            </a:solidFill>
            <a:ln>
              <a:noFill/>
            </a:ln>
            <a:effectLst/>
            <a:sp3d/>
          </c:spPr>
          <c:invertIfNegative val="0"/>
          <c:dPt>
            <c:idx val="0"/>
            <c:invertIfNegative val="0"/>
            <c:bubble3D val="0"/>
            <c:extLst>
              <c:ext xmlns:c16="http://schemas.microsoft.com/office/drawing/2014/chart" uri="{C3380CC4-5D6E-409C-BE32-E72D297353CC}">
                <c16:uniqueId val="{00000001-2CB3-4A54-BCD4-42E815950B0D}"/>
              </c:ext>
            </c:extLst>
          </c:dPt>
          <c:dPt>
            <c:idx val="1"/>
            <c:invertIfNegative val="0"/>
            <c:bubble3D val="0"/>
            <c:extLst>
              <c:ext xmlns:c16="http://schemas.microsoft.com/office/drawing/2014/chart" uri="{C3380CC4-5D6E-409C-BE32-E72D297353CC}">
                <c16:uniqueId val="{00000007-2CB3-4A54-BCD4-42E815950B0D}"/>
              </c:ext>
            </c:extLst>
          </c:dPt>
          <c:dPt>
            <c:idx val="2"/>
            <c:invertIfNegative val="0"/>
            <c:bubble3D val="0"/>
            <c:extLst>
              <c:ext xmlns:c16="http://schemas.microsoft.com/office/drawing/2014/chart" uri="{C3380CC4-5D6E-409C-BE32-E72D297353CC}">
                <c16:uniqueId val="{00000005-5BAF-4C22-9FEC-5836009B3693}"/>
              </c:ext>
            </c:extLst>
          </c:dPt>
          <c:dPt>
            <c:idx val="3"/>
            <c:invertIfNegative val="0"/>
            <c:bubble3D val="0"/>
            <c:extLst>
              <c:ext xmlns:c16="http://schemas.microsoft.com/office/drawing/2014/chart" uri="{C3380CC4-5D6E-409C-BE32-E72D297353CC}">
                <c16:uniqueId val="{00000006-5B8A-42B7-9AA6-4D6812AEDBAC}"/>
              </c:ext>
            </c:extLst>
          </c:dPt>
          <c:dPt>
            <c:idx val="4"/>
            <c:invertIfNegative val="0"/>
            <c:bubble3D val="0"/>
            <c:extLst>
              <c:ext xmlns:c16="http://schemas.microsoft.com/office/drawing/2014/chart" uri="{C3380CC4-5D6E-409C-BE32-E72D297353CC}">
                <c16:uniqueId val="{0000000D-5F06-4C17-BC1C-1BF123FDC99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 General'!$A$5:$A$10</c:f>
              <c:strCache>
                <c:ptCount val="5"/>
                <c:pt idx="0">
                  <c:v>&lt;24 HORAS PARA VENCER</c:v>
                </c:pt>
                <c:pt idx="1">
                  <c:v>CON TIEMPO</c:v>
                </c:pt>
                <c:pt idx="2">
                  <c:v>RESPONDIDA</c:v>
                </c:pt>
                <c:pt idx="3">
                  <c:v>VENCIDO</c:v>
                </c:pt>
                <c:pt idx="4">
                  <c:v>SGC</c:v>
                </c:pt>
              </c:strCache>
            </c:strRef>
          </c:cat>
          <c:val>
            <c:numRef>
              <c:f>'Estado General'!$B$5:$B$10</c:f>
              <c:numCache>
                <c:formatCode>General</c:formatCode>
                <c:ptCount val="5"/>
                <c:pt idx="1">
                  <c:v>1</c:v>
                </c:pt>
                <c:pt idx="2">
                  <c:v>7</c:v>
                </c:pt>
                <c:pt idx="3">
                  <c:v>1</c:v>
                </c:pt>
              </c:numCache>
            </c:numRef>
          </c:val>
          <c:extLst>
            <c:ext xmlns:c16="http://schemas.microsoft.com/office/drawing/2014/chart" uri="{C3380CC4-5D6E-409C-BE32-E72D297353CC}">
              <c16:uniqueId val="{00000000-74D2-48B6-9706-10690580C6CE}"/>
            </c:ext>
          </c:extLst>
        </c:ser>
        <c:ser>
          <c:idx val="1"/>
          <c:order val="1"/>
          <c:tx>
            <c:strRef>
              <c:f>'Estado General'!$C$3:$C$4</c:f>
              <c:strCache>
                <c:ptCount val="1"/>
                <c:pt idx="0">
                  <c:v>TECNICO</c:v>
                </c:pt>
              </c:strCache>
            </c:strRef>
          </c:tx>
          <c:spPr>
            <a:solidFill>
              <a:schemeClr val="accent2"/>
            </a:solidFill>
            <a:ln>
              <a:noFill/>
            </a:ln>
            <a:effectLst/>
            <a:sp3d/>
          </c:spPr>
          <c:invertIfNegative val="0"/>
          <c:dPt>
            <c:idx val="0"/>
            <c:invertIfNegative val="0"/>
            <c:bubble3D val="0"/>
            <c:extLst>
              <c:ext xmlns:c16="http://schemas.microsoft.com/office/drawing/2014/chart" uri="{C3380CC4-5D6E-409C-BE32-E72D297353CC}">
                <c16:uniqueId val="{00000004-74D2-48B6-9706-10690580C6CE}"/>
              </c:ext>
            </c:extLst>
          </c:dPt>
          <c:dPt>
            <c:idx val="1"/>
            <c:invertIfNegative val="0"/>
            <c:bubble3D val="0"/>
            <c:extLst>
              <c:ext xmlns:c16="http://schemas.microsoft.com/office/drawing/2014/chart" uri="{C3380CC4-5D6E-409C-BE32-E72D297353CC}">
                <c16:uniqueId val="{00000003-1D9D-4501-9230-E2164E76A497}"/>
              </c:ext>
            </c:extLst>
          </c:dPt>
          <c:dPt>
            <c:idx val="2"/>
            <c:invertIfNegative val="0"/>
            <c:bubble3D val="0"/>
            <c:spPr>
              <a:solidFill>
                <a:schemeClr val="accent6"/>
              </a:solidFill>
              <a:ln>
                <a:noFill/>
              </a:ln>
              <a:effectLst/>
              <a:sp3d/>
            </c:spPr>
            <c:extLst>
              <c:ext xmlns:c16="http://schemas.microsoft.com/office/drawing/2014/chart" uri="{C3380CC4-5D6E-409C-BE32-E72D297353CC}">
                <c16:uniqueId val="{0000000A-8612-45E1-8E73-4551622D64A1}"/>
              </c:ext>
            </c:extLst>
          </c:dPt>
          <c:dPt>
            <c:idx val="3"/>
            <c:invertIfNegative val="0"/>
            <c:bubble3D val="0"/>
            <c:spPr>
              <a:solidFill>
                <a:schemeClr val="accent2"/>
              </a:solidFill>
              <a:ln>
                <a:noFill/>
              </a:ln>
              <a:effectLst/>
              <a:sp3d/>
            </c:spPr>
            <c:extLst>
              <c:ext xmlns:c16="http://schemas.microsoft.com/office/drawing/2014/chart" uri="{C3380CC4-5D6E-409C-BE32-E72D297353CC}">
                <c16:uniqueId val="{0000000C-7390-485F-BF0D-D8CF55B030A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 General'!$A$5:$A$10</c:f>
              <c:strCache>
                <c:ptCount val="5"/>
                <c:pt idx="0">
                  <c:v>&lt;24 HORAS PARA VENCER</c:v>
                </c:pt>
                <c:pt idx="1">
                  <c:v>CON TIEMPO</c:v>
                </c:pt>
                <c:pt idx="2">
                  <c:v>RESPONDIDA</c:v>
                </c:pt>
                <c:pt idx="3">
                  <c:v>VENCIDO</c:v>
                </c:pt>
                <c:pt idx="4">
                  <c:v>SGC</c:v>
                </c:pt>
              </c:strCache>
            </c:strRef>
          </c:cat>
          <c:val>
            <c:numRef>
              <c:f>'Estado General'!$C$5:$C$10</c:f>
              <c:numCache>
                <c:formatCode>General</c:formatCode>
                <c:ptCount val="5"/>
                <c:pt idx="0">
                  <c:v>6</c:v>
                </c:pt>
                <c:pt idx="1">
                  <c:v>24</c:v>
                </c:pt>
                <c:pt idx="2">
                  <c:v>252</c:v>
                </c:pt>
              </c:numCache>
            </c:numRef>
          </c:val>
          <c:extLst>
            <c:ext xmlns:c16="http://schemas.microsoft.com/office/drawing/2014/chart" uri="{C3380CC4-5D6E-409C-BE32-E72D297353CC}">
              <c16:uniqueId val="{00000001-74D2-48B6-9706-10690580C6CE}"/>
            </c:ext>
          </c:extLst>
        </c:ser>
        <c:ser>
          <c:idx val="2"/>
          <c:order val="2"/>
          <c:tx>
            <c:strRef>
              <c:f>'Estado General'!$D$3:$D$4</c:f>
              <c:strCache>
                <c:ptCount val="1"/>
                <c:pt idx="0">
                  <c:v>SGC</c:v>
                </c:pt>
              </c:strCache>
            </c:strRef>
          </c:tx>
          <c:spPr>
            <a:solidFill>
              <a:srgbClr val="FFFF0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 General'!$A$5:$A$10</c:f>
              <c:strCache>
                <c:ptCount val="5"/>
                <c:pt idx="0">
                  <c:v>&lt;24 HORAS PARA VENCER</c:v>
                </c:pt>
                <c:pt idx="1">
                  <c:v>CON TIEMPO</c:v>
                </c:pt>
                <c:pt idx="2">
                  <c:v>RESPONDIDA</c:v>
                </c:pt>
                <c:pt idx="3">
                  <c:v>VENCIDO</c:v>
                </c:pt>
                <c:pt idx="4">
                  <c:v>SGC</c:v>
                </c:pt>
              </c:strCache>
            </c:strRef>
          </c:cat>
          <c:val>
            <c:numRef>
              <c:f>'Estado General'!$D$5:$D$10</c:f>
              <c:numCache>
                <c:formatCode>General</c:formatCode>
                <c:ptCount val="5"/>
                <c:pt idx="2">
                  <c:v>79</c:v>
                </c:pt>
                <c:pt idx="4">
                  <c:v>87</c:v>
                </c:pt>
              </c:numCache>
            </c:numRef>
          </c:val>
          <c:extLst>
            <c:ext xmlns:c16="http://schemas.microsoft.com/office/drawing/2014/chart" uri="{C3380CC4-5D6E-409C-BE32-E72D297353CC}">
              <c16:uniqueId val="{0000000A-BC4D-47E6-AC2F-2DD6D83737D4}"/>
            </c:ext>
          </c:extLst>
        </c:ser>
        <c:dLbls>
          <c:showLegendKey val="0"/>
          <c:showVal val="0"/>
          <c:showCatName val="0"/>
          <c:showSerName val="0"/>
          <c:showPercent val="0"/>
          <c:showBubbleSize val="0"/>
        </c:dLbls>
        <c:gapWidth val="150"/>
        <c:shape val="box"/>
        <c:axId val="1586293680"/>
        <c:axId val="1552543648"/>
        <c:axId val="0"/>
      </c:bar3DChart>
      <c:catAx>
        <c:axId val="1586293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52543648"/>
        <c:crosses val="autoZero"/>
        <c:auto val="1"/>
        <c:lblAlgn val="ctr"/>
        <c:lblOffset val="100"/>
        <c:noMultiLvlLbl val="0"/>
      </c:catAx>
      <c:valAx>
        <c:axId val="1552543648"/>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15862936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[OBSERVACIONES.xlsx]EstadoxResponsable!TablaDinámica12</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4"/>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EstadoxResponsable!$B$3:$B$4</c:f>
              <c:strCache>
                <c:ptCount val="1"/>
                <c:pt idx="0">
                  <c:v>&lt;24 HORAS PARA VENCER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EstadoxResponsable!$B$5:$B$8</c:f>
              <c:numCache>
                <c:formatCode>General</c:formatCode>
                <c:ptCount val="3"/>
                <c:pt idx="1">
                  <c:v>6</c:v>
                </c:pt>
              </c:numCache>
            </c:numRef>
          </c:val>
          <c:extLst>
            <c:ext xmlns:c16="http://schemas.microsoft.com/office/drawing/2014/chart" uri="{C3380CC4-5D6E-409C-BE32-E72D297353CC}">
              <c16:uniqueId val="{00000000-F2F8-4599-8AAC-B411EE0E414B}"/>
            </c:ext>
          </c:extLst>
        </c:ser>
        <c:ser>
          <c:idx val="1"/>
          <c:order val="1"/>
          <c:tx>
            <c:strRef>
              <c:f>EstadoxResponsable!$C$3:$C$4</c:f>
              <c:strCache>
                <c:ptCount val="1"/>
                <c:pt idx="0">
                  <c:v>CON TIEMPO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EstadoxResponsable!$C$5:$C$8</c:f>
              <c:numCache>
                <c:formatCode>General</c:formatCode>
                <c:ptCount val="3"/>
                <c:pt idx="0">
                  <c:v>1</c:v>
                </c:pt>
                <c:pt idx="1">
                  <c:v>24</c:v>
                </c:pt>
              </c:numCache>
            </c:numRef>
          </c:val>
          <c:extLst>
            <c:ext xmlns:c16="http://schemas.microsoft.com/office/drawing/2014/chart" uri="{C3380CC4-5D6E-409C-BE32-E72D297353CC}">
              <c16:uniqueId val="{00000001-F2F8-4599-8AAC-B411EE0E414B}"/>
            </c:ext>
          </c:extLst>
        </c:ser>
        <c:ser>
          <c:idx val="2"/>
          <c:order val="2"/>
          <c:tx>
            <c:strRef>
              <c:f>EstadoxResponsable!$D$3:$D$4</c:f>
              <c:strCache>
                <c:ptCount val="1"/>
                <c:pt idx="0">
                  <c:v>RESPONDIDA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EstadoxResponsable!$D$5:$D$8</c:f>
              <c:numCache>
                <c:formatCode>General</c:formatCode>
                <c:ptCount val="3"/>
                <c:pt idx="0">
                  <c:v>7</c:v>
                </c:pt>
                <c:pt idx="1">
                  <c:v>252</c:v>
                </c:pt>
                <c:pt idx="2">
                  <c:v>79</c:v>
                </c:pt>
              </c:numCache>
            </c:numRef>
          </c:val>
          <c:extLst>
            <c:ext xmlns:c16="http://schemas.microsoft.com/office/drawing/2014/chart" uri="{C3380CC4-5D6E-409C-BE32-E72D297353CC}">
              <c16:uniqueId val="{00000001-B026-4859-9B41-7FC7457318A4}"/>
            </c:ext>
          </c:extLst>
        </c:ser>
        <c:ser>
          <c:idx val="3"/>
          <c:order val="3"/>
          <c:tx>
            <c:strRef>
              <c:f>EstadoxResponsable!$E$3:$E$4</c:f>
              <c:strCache>
                <c:ptCount val="1"/>
                <c:pt idx="0">
                  <c:v>VENCIDO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EstadoxResponsable!$E$5:$E$8</c:f>
              <c:numCache>
                <c:formatCode>General</c:formatCode>
                <c:ptCount val="3"/>
                <c:pt idx="0">
                  <c:v>1</c:v>
                </c:pt>
              </c:numCache>
            </c:numRef>
          </c:val>
          <c:extLst>
            <c:ext xmlns:c16="http://schemas.microsoft.com/office/drawing/2014/chart" uri="{C3380CC4-5D6E-409C-BE32-E72D297353CC}">
              <c16:uniqueId val="{00000001-1573-4D08-ABA3-214A571352AE}"/>
            </c:ext>
          </c:extLst>
        </c:ser>
        <c:ser>
          <c:idx val="4"/>
          <c:order val="4"/>
          <c:tx>
            <c:strRef>
              <c:f>EstadoxResponsable!$F$3:$F$4</c:f>
              <c:strCache>
                <c:ptCount val="1"/>
                <c:pt idx="0">
                  <c:v>SGC</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EstadoxResponsable!$F$5:$F$8</c:f>
              <c:numCache>
                <c:formatCode>General</c:formatCode>
                <c:ptCount val="3"/>
                <c:pt idx="2">
                  <c:v>87</c:v>
                </c:pt>
              </c:numCache>
            </c:numRef>
          </c:val>
          <c:extLst>
            <c:ext xmlns:c16="http://schemas.microsoft.com/office/drawing/2014/chart" uri="{C3380CC4-5D6E-409C-BE32-E72D297353CC}">
              <c16:uniqueId val="{00000001-EB71-4391-A2D6-3DB2E3DAFCBB}"/>
            </c:ext>
          </c:extLst>
        </c:ser>
        <c:dLbls>
          <c:showLegendKey val="0"/>
          <c:showVal val="0"/>
          <c:showCatName val="0"/>
          <c:showSerName val="0"/>
          <c:showPercent val="0"/>
          <c:showBubbleSize val="0"/>
        </c:dLbls>
        <c:gapWidth val="219"/>
        <c:overlap val="-27"/>
        <c:axId val="1386114032"/>
        <c:axId val="1679844928"/>
      </c:barChart>
      <c:catAx>
        <c:axId val="138611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79844928"/>
        <c:crosses val="autoZero"/>
        <c:auto val="1"/>
        <c:lblAlgn val="ctr"/>
        <c:lblOffset val="100"/>
        <c:noMultiLvlLbl val="0"/>
      </c:catAx>
      <c:valAx>
        <c:axId val="1679844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6114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[OBSERVACIONES.xlsx]Hoja2!TablaDinámica5</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Tipo</a:t>
            </a:r>
            <a:r>
              <a:rPr lang="es-CO" baseline="0"/>
              <a:t> de medio que realiza la consulta</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7030A0"/>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7030A0"/>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s>
    <c:plotArea>
      <c:layout/>
      <c:pieChart>
        <c:varyColors val="1"/>
        <c:ser>
          <c:idx val="0"/>
          <c:order val="0"/>
          <c:tx>
            <c:strRef>
              <c:f>Hoja2!$B$3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DF3-4AF0-81CB-2CFD505B6E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DF3-4AF0-81CB-2CFD505B6E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DF3-4AF0-81CB-2CFD505B6E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DF3-4AF0-81CB-2CFD505B6EF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DF3-4AF0-81CB-2CFD505B6EF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DF3-4AF0-81CB-2CFD505B6EF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187-4A83-AD87-3D176635AEE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005-449B-AE59-3697D3C098E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Hoja2!$A$4:$A$11</c:f>
              <c:strCache>
                <c:ptCount val="7"/>
                <c:pt idx="0">
                  <c:v>(Medios Digitales) Medios Digitales</c:v>
                </c:pt>
                <c:pt idx="1">
                  <c:v>(Otros) Otros</c:v>
                </c:pt>
                <c:pt idx="2">
                  <c:v>(Periódicos) Medio Periódicos</c:v>
                </c:pt>
                <c:pt idx="3">
                  <c:v>(Radiodifusión Sonora) Medio Radiodifusión Sonora</c:v>
                </c:pt>
                <c:pt idx="4">
                  <c:v>(TV) Medio Televisión</c:v>
                </c:pt>
                <c:pt idx="5">
                  <c:v>(en blanco)</c:v>
                </c:pt>
                <c:pt idx="6">
                  <c:v>(Revistas) Medio Revistas</c:v>
                </c:pt>
              </c:strCache>
            </c:strRef>
          </c:cat>
          <c:val>
            <c:numRef>
              <c:f>Hoja2!$B$4:$B$11</c:f>
              <c:numCache>
                <c:formatCode>General</c:formatCode>
                <c:ptCount val="7"/>
                <c:pt idx="0">
                  <c:v>94</c:v>
                </c:pt>
                <c:pt idx="1">
                  <c:v>69</c:v>
                </c:pt>
                <c:pt idx="2">
                  <c:v>93</c:v>
                </c:pt>
                <c:pt idx="3">
                  <c:v>166</c:v>
                </c:pt>
                <c:pt idx="4">
                  <c:v>24</c:v>
                </c:pt>
                <c:pt idx="6">
                  <c:v>7</c:v>
                </c:pt>
              </c:numCache>
            </c:numRef>
          </c:val>
          <c:extLst>
            <c:ext xmlns:c16="http://schemas.microsoft.com/office/drawing/2014/chart" uri="{C3380CC4-5D6E-409C-BE32-E72D297353CC}">
              <c16:uniqueId val="{0000000C-ADF3-4AF0-81CB-2CFD505B6EF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227655079700408"/>
          <c:y val="0.20624215090202336"/>
          <c:w val="0.33333320530055693"/>
          <c:h val="0.618748380344861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[OBSERVACIONES.xlsx]Ingreso!TablaDinámica4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Medio</a:t>
            </a:r>
            <a:r>
              <a:rPr lang="en-US" baseline="0"/>
              <a:t> de Registro</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7030A0"/>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Ingreso!$B$3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3CE-4D66-B902-3C1078B7B30D}"/>
              </c:ext>
            </c:extLst>
          </c:dPt>
          <c:dPt>
            <c:idx val="1"/>
            <c:bubble3D val="0"/>
            <c:spPr>
              <a:solidFill>
                <a:srgbClr val="7030A0"/>
              </a:solidFill>
              <a:ln w="19050">
                <a:solidFill>
                  <a:schemeClr val="lt1"/>
                </a:solidFill>
              </a:ln>
              <a:effectLst/>
            </c:spPr>
            <c:extLst>
              <c:ext xmlns:c16="http://schemas.microsoft.com/office/drawing/2014/chart" uri="{C3380CC4-5D6E-409C-BE32-E72D297353CC}">
                <c16:uniqueId val="{00000003-63CE-4D66-B902-3C1078B7B3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19E-4056-919E-FA6F57D57C5D}"/>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CE-4D66-B902-3C1078B7B30D}"/>
                </c:ext>
              </c:extLst>
            </c:dLbl>
            <c:dLbl>
              <c:idx val="1"/>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CE-4D66-B902-3C1078B7B30D}"/>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9E-4056-919E-FA6F57D57C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s>
          <c:cat>
            <c:strRef>
              <c:f>Ingreso!$A$4:$A$7</c:f>
              <c:strCache>
                <c:ptCount val="3"/>
                <c:pt idx="0">
                  <c:v>Centro de consulta</c:v>
                </c:pt>
                <c:pt idx="1">
                  <c:v>Correo</c:v>
                </c:pt>
                <c:pt idx="2">
                  <c:v>PQR</c:v>
                </c:pt>
              </c:strCache>
            </c:strRef>
          </c:cat>
          <c:val>
            <c:numRef>
              <c:f>Ingreso!$B$4:$B$7</c:f>
              <c:numCache>
                <c:formatCode>General</c:formatCode>
                <c:ptCount val="3"/>
                <c:pt idx="0">
                  <c:v>424</c:v>
                </c:pt>
                <c:pt idx="1">
                  <c:v>8</c:v>
                </c:pt>
                <c:pt idx="2">
                  <c:v>25</c:v>
                </c:pt>
              </c:numCache>
            </c:numRef>
          </c:val>
          <c:extLst>
            <c:ext xmlns:c16="http://schemas.microsoft.com/office/drawing/2014/chart" uri="{C3380CC4-5D6E-409C-BE32-E72D297353CC}">
              <c16:uniqueId val="{00000004-63CE-4D66-B902-3C1078B7B30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4939049285505976"/>
          <c:y val="0.28701973897098482"/>
          <c:w val="0.2357946923301254"/>
          <c:h val="0.4664606478984647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[OBSERVACIONES.xlsx]PRV!TablaDinámica1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OBSERVACIONES RECIBIDAS POR RESPONSABLE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s>
    <c:plotArea>
      <c:layout/>
      <c:pieChart>
        <c:varyColors val="1"/>
        <c:ser>
          <c:idx val="0"/>
          <c:order val="0"/>
          <c:tx>
            <c:strRef>
              <c:f>PRV!$B$3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13-4E05-9E4C-14094328F8C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13-4E05-9E4C-14094328F8C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CB-4E8A-9150-76ABB31E608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37E-43D6-BC06-395FF1ABC591}"/>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PRV!$A$4:$A$7</c:f>
              <c:strCache>
                <c:ptCount val="3"/>
                <c:pt idx="0">
                  <c:v>OTI</c:v>
                </c:pt>
                <c:pt idx="1">
                  <c:v>SGC</c:v>
                </c:pt>
                <c:pt idx="2">
                  <c:v>TECNICO</c:v>
                </c:pt>
              </c:strCache>
            </c:strRef>
          </c:cat>
          <c:val>
            <c:numRef>
              <c:f>PRV!$B$4:$B$7</c:f>
              <c:numCache>
                <c:formatCode>General</c:formatCode>
                <c:ptCount val="3"/>
                <c:pt idx="0">
                  <c:v>9</c:v>
                </c:pt>
                <c:pt idx="1">
                  <c:v>166</c:v>
                </c:pt>
                <c:pt idx="2">
                  <c:v>282</c:v>
                </c:pt>
              </c:numCache>
            </c:numRef>
          </c:val>
          <c:extLst>
            <c:ext xmlns:c16="http://schemas.microsoft.com/office/drawing/2014/chart" uri="{C3380CC4-5D6E-409C-BE32-E72D297353CC}">
              <c16:uniqueId val="{00000004-EF13-4E05-9E4C-14094328F8C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[OBSERVACIONES.xlsx]PRV!TablaDinámica1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OBSERVACIONES RECIBIDAS POR RESPONSABLE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s>
    <c:plotArea>
      <c:layout/>
      <c:pieChart>
        <c:varyColors val="1"/>
        <c:ser>
          <c:idx val="0"/>
          <c:order val="0"/>
          <c:tx>
            <c:strRef>
              <c:f>PRV!$B$3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95E-4FAB-8122-3BC073B5720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95E-4FAB-8122-3BC073B5720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9C-4EE8-AFC6-E2274331DC4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EFB-4394-8006-25DEFD7B2519}"/>
              </c:ext>
            </c:extLst>
          </c:dPt>
          <c:cat>
            <c:strRef>
              <c:f>PRV!$A$4:$A$7</c:f>
              <c:strCache>
                <c:ptCount val="3"/>
                <c:pt idx="0">
                  <c:v>OTI</c:v>
                </c:pt>
                <c:pt idx="1">
                  <c:v>SGC</c:v>
                </c:pt>
                <c:pt idx="2">
                  <c:v>TECNICO</c:v>
                </c:pt>
              </c:strCache>
            </c:strRef>
          </c:cat>
          <c:val>
            <c:numRef>
              <c:f>PRV!$B$4:$B$7</c:f>
              <c:numCache>
                <c:formatCode>General</c:formatCode>
                <c:ptCount val="3"/>
                <c:pt idx="0">
                  <c:v>9</c:v>
                </c:pt>
                <c:pt idx="1">
                  <c:v>166</c:v>
                </c:pt>
                <c:pt idx="2">
                  <c:v>282</c:v>
                </c:pt>
              </c:numCache>
            </c:numRef>
          </c:val>
          <c:extLst>
            <c:ext xmlns:c16="http://schemas.microsoft.com/office/drawing/2014/chart" uri="{C3380CC4-5D6E-409C-BE32-E72D297353CC}">
              <c16:uniqueId val="{00000000-6B3F-42A5-BB5C-4B57A48EFB52}"/>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PRV!$B$49</c:f>
              <c:strCache>
                <c:ptCount val="1"/>
                <c:pt idx="0">
                  <c:v>Tecnico</c:v>
                </c:pt>
              </c:strCache>
            </c:strRef>
          </c:tx>
          <c:spPr>
            <a:solidFill>
              <a:schemeClr val="accent1"/>
            </a:solidFill>
            <a:ln>
              <a:noFill/>
            </a:ln>
            <a:effectLst/>
          </c:spPr>
          <c:invertIfNegative val="0"/>
          <c:cat>
            <c:strRef>
              <c:f>PRV!$C$48:$E$48</c:f>
              <c:strCache>
                <c:ptCount val="3"/>
                <c:pt idx="0">
                  <c:v>Asignadas</c:v>
                </c:pt>
                <c:pt idx="1">
                  <c:v>Resp-Radicado</c:v>
                </c:pt>
                <c:pt idx="2">
                  <c:v>Resp-Sin Radicado</c:v>
                </c:pt>
              </c:strCache>
            </c:strRef>
          </c:cat>
          <c:val>
            <c:numRef>
              <c:f>PRV!$C$49:$E$49</c:f>
              <c:numCache>
                <c:formatCode>General</c:formatCode>
                <c:ptCount val="3"/>
                <c:pt idx="0">
                  <c:v>6</c:v>
                </c:pt>
                <c:pt idx="1">
                  <c:v>4</c:v>
                </c:pt>
                <c:pt idx="2">
                  <c:v>2</c:v>
                </c:pt>
              </c:numCache>
            </c:numRef>
          </c:val>
          <c:extLst>
            <c:ext xmlns:c16="http://schemas.microsoft.com/office/drawing/2014/chart" uri="{C3380CC4-5D6E-409C-BE32-E72D297353CC}">
              <c16:uniqueId val="{00000000-C772-4D4F-9B71-ACA38EAD24D7}"/>
            </c:ext>
          </c:extLst>
        </c:ser>
        <c:dLbls>
          <c:showLegendKey val="0"/>
          <c:showVal val="0"/>
          <c:showCatName val="0"/>
          <c:showSerName val="0"/>
          <c:showPercent val="0"/>
          <c:showBubbleSize val="0"/>
        </c:dLbls>
        <c:gapWidth val="219"/>
        <c:overlap val="-27"/>
        <c:axId val="2032098463"/>
        <c:axId val="1143024335"/>
      </c:barChart>
      <c:catAx>
        <c:axId val="2032098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43024335"/>
        <c:crosses val="autoZero"/>
        <c:auto val="1"/>
        <c:lblAlgn val="ctr"/>
        <c:lblOffset val="100"/>
        <c:noMultiLvlLbl val="0"/>
      </c:catAx>
      <c:valAx>
        <c:axId val="11430243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20984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PQR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PRV!$C$48</c:f>
              <c:strCache>
                <c:ptCount val="1"/>
                <c:pt idx="0">
                  <c:v>Asignadas</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E3F3-4049-9FCF-89BE2939B0CE}"/>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E3F3-4049-9FCF-89BE2939B0CE}"/>
              </c:ext>
            </c:extLst>
          </c:dPt>
          <c:cat>
            <c:strRef>
              <c:f>PRV!$B$49:$B$50</c:f>
              <c:strCache>
                <c:ptCount val="2"/>
                <c:pt idx="0">
                  <c:v>Tecnico</c:v>
                </c:pt>
                <c:pt idx="1">
                  <c:v>SGC</c:v>
                </c:pt>
              </c:strCache>
            </c:strRef>
          </c:cat>
          <c:val>
            <c:numRef>
              <c:f>PRV!$C$49:$C$50</c:f>
              <c:numCache>
                <c:formatCode>General</c:formatCode>
                <c:ptCount val="2"/>
                <c:pt idx="0">
                  <c:v>6</c:v>
                </c:pt>
                <c:pt idx="1">
                  <c:v>6</c:v>
                </c:pt>
              </c:numCache>
            </c:numRef>
          </c:val>
          <c:extLst>
            <c:ext xmlns:c16="http://schemas.microsoft.com/office/drawing/2014/chart" uri="{C3380CC4-5D6E-409C-BE32-E72D297353CC}">
              <c16:uniqueId val="{00000000-E017-477B-AFE8-7AC4FD63DCC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txData>
          <cx:v>Ubicación Geográfica</cx:v>
        </cx:txData>
      </cx:tx>
      <cx:txPr>
        <a:bodyPr spcFirstLastPara="1" vertOverflow="ellipsis" horzOverflow="overflow" wrap="square" lIns="0" tIns="0" rIns="0" bIns="0" anchor="ctr" anchorCtr="1"/>
        <a:lstStyle/>
        <a:p>
          <a:pPr algn="ctr" rtl="0">
            <a:defRPr>
              <a:solidFill>
                <a:schemeClr val="bg1">
                  <a:lumMod val="95000"/>
                </a:schemeClr>
              </a:solidFill>
            </a:defRPr>
          </a:pPr>
          <a:r>
            <a:rPr lang="es-ES" sz="1400" b="0" i="0" u="none" strike="noStrike" baseline="0">
              <a:solidFill>
                <a:schemeClr val="bg1">
                  <a:lumMod val="95000"/>
                </a:schemeClr>
              </a:solidFill>
              <a:latin typeface="Calibri" panose="020F0502020204030204"/>
            </a:rPr>
            <a:t>Ubicación Geográfica</a:t>
          </a:r>
        </a:p>
      </cx:txPr>
    </cx:title>
    <cx:plotArea>
      <cx:plotAreaRegion>
        <cx:series layoutId="regionMap" uniqueId="{9264C892-1684-4EC4-B504-02D1C5EB2AB9}">
          <cx:dataLabels/>
          <cx:dataId val="0"/>
          <cx:layoutPr>
            <cx:geography cultureLanguage="es-ES" cultureRegion="CO" attribution="Con tecnología de Bing">
              <cx:geoCache provider="{E9337A44-BEBE-4D9F-B70C-5C5E7DAFC167}">
                <cx:binary>1HrJkt24kuWvyLRuRmIG8ayyzBIk7xQ35lBo2NBCoRDnCQQ47eoDatVfUMte1KLtfYJ+rD0iJKXi
plLVSntd1k+WuqlLECTg7jh+/Pj9l7vpb3fl/a15MVVl3f/tbvr1ZWpt+7dffunv0vvqtj+qsjvT
9M1He3TXVL80Hz9md/e/fDC3Y1YnvxCE2S936a2x99PLf/0XeFpy3+ybu1ubNfWFuzfz5X3vStv/
YOy7Qy9uP1RZHWa9NdmdJb++PInCaL//9O+nL1/c1zaz8/Xc3v/68vltL1/8cvi0P7z5RQmLs+4D
TBZHhPkES4y4LziTPn/5omzq5POwJ/kR9xGihDJfUOJj+uXlp7cVzD+5/3Bflp/+s/5y+btrelzR
7YcP5r7vYVuP/38299kefn35G2yv6Vx2+/KPRvj9hXeNq+2DeROw9K8vg6ZsqvcPc7K+CZ7GguZh
k8HZo1V+ee6bQzN9YxWsjhCXUlKuEPKlr/BzqyhxhLnAYA3KGVMEqy/bP7DKiw/3L7S5HZov43/F
PN885MBON9HlDyz0zbwDU518+l9TdgeLOrTUyZvvW+rAdBBRB1e+CfRDu/5XQ3908W/b4Ddw2T8s
yDE+olIKQgRiVCKM5XN3SnJEqO9TxIVgSBA4A0/v/uzN2+zu9i958PPEA6/tb1+s3W2eme+F9+cp
Bw77+dg+8M//W4+tXp2+++2L0b4b4j+HSuxIYsAbTpAUkmB8eP4kOyKYKCUZhZsoo/6Xlz95bOXq
BYz7gwD6PiJ9nnfgr8DVH7L6tro1d9/x2Oc5/1wO02frs+tP//ZDE/2sywQSD2eIKThgBM7SwRlj
R0hin/oU4PSPZ0w3SWM//ccPF/R9n32deeC1p8RpmxfBbZvZ2/KPQPl15j+X7262+/1vN9sgOg22
/0iUZEeYMUJ8RTlhWChFDjxIjwRlnCiMqRSKU/zFW0+H7iYry9sBqFF9l/0VtDyYf+DOk3v7ncN3
MOefy5H6t8vL304vXj3484sp/wHgidGREhgxzDjiCDEfwPEZpWNHwOgUB2QVSLI/kBd9a8xtDewL
3PnDZf3JeXw2/cCLv9ny038AuXvgHs+GgN4+f+8/lytPzk6vo8tP//6P9KN/BM4BSMUSEFXAoQPq
/cyP/Mj3GbgZHOlz4KOH1Lyp7b359J9/xYknv8995ibg0p/+bj407+GhzwYeypPf5/xzOe/8VXR5
ffZi/+l/nkfvfhjxP5cSPXwEThFEKu4TJSVRBznRR0eSI8F8pnxOH1z45e1PiHoO1SMksP2nv7f3
y5eh7yLE94/iwfxnDgN//QaF5LNr4MSDKQeOjO7c7YfG/LFuiILv1w3PK65vKixgAz7ENJjlCYP+
AFLkSHGlFIAYR9LHh5z8YJ0/zfQO5j8zw0Nl+r1kczDnwDY/T9H/1DiPgSMR/KGYSdg7Yc+PPgQO
wAJCmDICVeof+G9wW9tPf69fHKz4p630J885tNb3AulPph4Y7acD6r+1rAl+229/eOx+Dg/o0QN7
8pFSHEufEHJYhoojjkFtoFwoEBbUYVUT3JbZD5fzfRR4mnbgs5vbsrwHgaAEeuy+V9Y8zTpw18/H
+H+rv66iR278Qxv9pMvkEQNPcN8XUNIwyMbPDyI/Ej4lCtiUzxDjDH959xOAX90Pf5FFfZ154Lff
6g+3pbt7zOrPhgC7v8458FrUt7ef/jdk7EO1J7r6adQmEuKXSeF/rhGemwPUQohaCpIZhpQH6HVA
Sb6u8KeR6OvMZ5v+9eV/GcdfJx4Y5f+zUP7T1X1rqWc3PbrueQr5kdBLj6DqlsAmMZKUgqD7x+oO
QXXOJISxr/w/ppSv6uqfr+hP8OfrzGfr/yuC7c+hycHd3+iQXw0V3trb6FFL/78efdwkSPwHU38k
Nn0e23749SXngkPClpwKUCSRUA+p/ati//DMzzc/AcjJZznwyeZ/+oD7297++tKT+EhBYpHfVujj
/dMQOQKeiRH20VeNs26MTX99CeqoUIzBX44VYkDJXr7oG/d5CGPQQ4GI+FBnKEm/djjOm3JOmvqr
JT9/f1G76rzJatvDgwXEWPt039PSQVIH3Q66DUTA5kE5h/G720toozzc/j8mU3pjj1MvnFzTvyW5
76+EJWSTl218CQ0BdiqRaTdJkiU7NiAUmpgXwUgaFPjCzwLWILzzBtod58tCQ4njIbKjF6/9SWRh
UnPxFg+Luoxn5MehGrzChaaDS1Fj8Bl0NxqNca1uZBMPcttIJ2TAWrqsY2HL3ZBJ99HnSxXKUYiV
ZewVL7351Cw8KzUbzajHdsLa+DIPR5SYYGyW+2bIXZQm8bmL49tE+S5iZS6Ou3pc1olZ6K4siEsj
CVu+rFg/9hvn+WwbDy4O+EhPPFzaFTGeZcHS83aLsZVXo6uVWJdpm2a6cWy8lhOLVSSxIWHukTLV
omJOjwwlmiuZ1lE+z5fJiAZdznOmuaE0zLH6kLV20s044GDgjOu5x3OA6j7wFjZq67H7nvO7kqsN
9tyxY0i36VSFnPReWEyWXHAz+5rNaRy6peiOlW/vaV82q0EZf8P88toj2OpGJSrwyqWIfGLUWczz
Qisj0cmQek7TnlRBWU5zUMjkDU06tZ+yZTullQlqnmVamKqKinhKgjzpX1tD9qVImtAl2Gjilouh
Q17oWjXqWVRpZHBWa9PZfhOTcj6vxiwNAdOEVv3AAmFFtzYtby/m0fZaLv688uK5PevMnGq/Ukpj
GtsgVVYGLik87bVCrgqPLXqau3dDzseon+op6M1igoxl52mVOnih365Yn02rcRyk7uMF68Tn1fXS
O7evuF+fpClZwsUb7mXv7VKUfiDtcCkWgk5qaK9p6lVTSG2b6EEQphWysS6VF0eLtYtOYtdH3+br
ZyfwrmlnkyXp5zbj16//et1U8N9ju+b3i8+//t4beMCfr62dA4B76mL+Cfr9cPAZND7LAV/Y0iM6
AHf6cyD8PV1/A4UPbOsJ+YQ48oUC6CMSNC+oF4F4fEY+H0ORLQDYBCJPYy9ffEE+egRshUFoAGMR
DADyK/J50GEAPPAVoCIhD5Tnp6CPwJOeIR+obb6E3hOQe1gER7D0b5FP5V05Vp5LV9lkl1Uj+wiZ
nr12DY/X3tQ262xus7f1wLWfc3vr4b7RWU/E1hjkzubcc2cZNKLXQz+fF7YTV6Sv7uc5Z4Fr6ahd
b5MtRaV/kh67JGMnySjliZmmadHUmW5FvDYOcpeqpxB74hXfw3SQMA42pmA3IEFJDpwBivrnGxO+
YLE/lflKjWhXyh5dDCm9n7NCrAt/nCJpsLmops2YZ2ETF/tedt1dM7DLhtX1cY0mFJXDQjbfBMf3
lnWYabjEQnDoQjCpGIbs9XxZah7bHNVVsvKHGQdVN6VXPe3vOiHUsZliqWWixp3X8T50WTPmQTZx
9JbOLuxMMkFV+DVUv7Man+LnZhLQJqYg9ICG98CMQfl4GP8m83Wjn849zYpwbkwfcROvCZXXcU+7
wC98FuUGbeqmqPeEdHFI+7kMxrnptmKcL7tMNCTspCtO8yxb9oZP2qTF2BzXkx/UiUj3j4OAXMXp
WM7bhYzjjixZfDI3yGqcUrYyvI9P0GxwOBMkgtoxdfJ4yzK5ZMMXeWddQxftRnueJovdPk54vI1y
+/RI9vDIp9seB3qodkM/qVHw+CQyeoOWcTGtJszJyVJbOetCVXtV5XKbOL+fw4bl9KRerLfLlnb1
dMuQ5GaXDe22exh8mtv0JHLxHOs4aTuzfrzIssTqeZ7w6puL3txpYXm7f5w82oZvM0n3PKdo0TzJ
i1Uyc6afvquhXELZtn4QN06d+A8fczlpWQz9/vHb43WcF58HbT8XIZOQ2JPktjIJPylwMfbrjlVR
XZLu+PFaPbMEgL9A85o4lmjpOn7yOPL44RJ7ysgwbx+vN6m02uUFXj0OHtxrPIn2Q/o+9km6hH1b
dOEy91lomjawKXjaxRiFNh5EUJRiXjSKuX8yP3ykKllOcKy7znZu/Xi9yjCksQ6S+eMdhaOTrgwp
VkJOcVA1hR+m00fTIRc0zczB4vltPi48sJi3GhO/viGmW0K+uFgvw5iEXtd1wbx0S1CVuTpN+lVD
ujKM+/a+lIJHLQBNNI1chTUEXDByHIemzUud1P20xkiJcATjBX7pX6uuGdeutkSPnkjD2Kv2RE3N
umbyoqrnaW/yclr1akl11yZJVGVeE5WQKze4aAs9jEALK16aHRjzFLr/KBBtW+xnf8z07NVjmDoU
B8wmF5A445X15zfYM2tWjntgk0ZDJ3PZdEmyq69oLt/kfEp14Xk2rL3YBM2QrBac9rqf/UTnPb7P
Jq/VMrNvjeeKsBvaNzLPF429t2VY4GqlkNv5zp4vcbIau8SL2Nzq2HjJdubNCs76VWVZEnR5U+su
NrvWpnXgrK+TLuaBSDN7nNZpOCb+VdNzIDtJfFek45Wg8X7sEGBUPy/AmCCa4jno+OKtRUewJtWQ
B6iqjzF5lWd1VCLW6WQ6mXLUbwrnZzpdhlL3XtQWWbWZSncs63pLVea0BQ/pxt8XSfMqSe+Xbroi
FJ7+cHKiymtWII+cqDn5iHiXaEP5XYImE2WTTm1SBZ1S4zrp6w22IqrdWg3DFIyyfNPgce9JEYcV
41FdvwXUeJfM7G6JTa2n0qOaFNnJo30hcdy0k4B9NGbdS3Q+ySHyWXpJZXyxOK5xHgeD7M4FHY6z
vDqrSXdCfZOFWDRn8TLIaGk6rl1C8rCblIIc257J2JlwQfFFWrfpWo6ddqjvI1Jy0NzdOvWo0LR1
Xqjga1h67VZheT8oVW4HAQGHwWzFRBKNWF5HimUnnnVtMHYeWuOptoHXJRvb0Gwr2+qsoOaad+TC
DnWpJ5uMAUhJp42MOlnSaLKsD7NKbObRZRC307SmlW7z1I/6ZSy2xZysC5CfQm9s35qxiTdG2j5g
7LSwFl3hPjvvSJMFQHIm3bZlvfIu55mXOzek9TbxySqxTbbuBYqIcMmuZeCmjJWrqSHv0tJbIeqV
e5yQTQolzrpXslinqXwoEIKpk8u7NOsHTZbm9QjC5LqEukvGVZSVeRMmPFWr1OJRl7XfRqKddzIB
wk0Wg8+LLDNaiZ1hQwawh6rrQqEzgP3mbZXuTMeaXW9hHQwnUQc/5dpI37swvlUbNI5rXFf97vFD
GjWWuh1FGYpkjgPRQzUyQAx+/mfaEPhesXYlCv5+rH0YeLwWZ7ipV0lC+abjaDXVS7/7/SNR8tuv
jwOEAw51c7st2nk7t+WNyJIzU8fvoKo6Kwidg1bAMZ+LysKh9wO+zCasBdFZPGzYDDSMLSdLZ9/g
vAOYqdo1hixHULsTBA2QpfFF7GERLLguojybV52lOGQnVtgsKHNk9MQv43FiOpFLoTGP0rGiYQYl
lMaVANbXpgGeUqOHxI0hU0NQZB5gbi0BAErtYXs8r9N2zkPFhl43m0obPgZlkb2SvSl0Hk+blMdF
5Hh+Rgf8NiNLHnnGPxnm5qyo6XUMGSBs/CSGusjtiyGLpiIzkaP1ZkDzuW+7SWP2us3FR8PMKcL5
FS/jj6oMJiGMlqVcCYCcVdFCFA9TF+YtrUPSw56K3L3Ohbuo8/51XYwYanKvCqZRemE+tLOOMxFZ
T60qjw9RVcbnkDThrYM5RgJKrNEdZz7UgtLzt7OnzmlTdIFJaTTn7rxNpNGVLVoAAxzME62CujRO
55ZcofhqQhXTFZYBaswbJmiineFklxvyoe0jIcfzfACrdqnBmhG+a8NHhymPZhHtvG3aNFrkjdPx
SDNdaTykG1YXvfaAV62GrD4Vot1TyKBedpsrezzZvA5s3hFtsFsCE5u7bhkEwJVOe7syA7rIIQJE
vVegIgTWg7dTRSKqcB7WMW9Xjb9oL2lxQKh76wo7nHu5hcf758Z0BhLBzCIoJk5iWx3Hagqmsn6r
hhOM82Tt8noLgs+FRCLRXd8fdyXR3CPtqluq/VD4bzI6XFV1sYPK+4yP/roAVENdq7ux3hRKbBvX
APfsmPYz3+kUQBeX+aWSM0gaU6v9ejkzI7vAsz23yZwBOehOSsOCoYd86OfN1dDTYzSQsADJJaC1
fZO3stK9CscYiCCG9BMSFPWd/7HqBd548WYRXbkqRQlp1Jv9oLUzDW3tQp6MZZj3ENJezLdqEVE8
2vQ48ZY7Yicb1Z469VGp/Y6UYZbjrVXJ3dImcFg9TwR+k6QBLZIzOWV2Z4RZxy1UOmkxFLpCs9Sd
BNsv+fKqQs4EfQonMe3eL11hN3Mrcr1Mw3mcl1JzCik7reZ9IWwesjZAbRbrum7BEckcgubz0dMJ
zYHXuuW+X1oaIklKDQHUrvlkzryZJ3qJM3hL2dV6JvkuHtpci2V4U87jK+Ilr4fW7PwUeGJmskFn
nFyS1J7Cb6pyDS+6ScvBD2xXhbE1Qo85RJnwVVgt5T7Llz31GgKiVZZrMng0LPuHE3U98uRyJsAu
8rH/SEFDYxOYq07Pm9ndDxMvg5zVl+nE97krjbZ+fOaX50PCaODNMaRl6YK2S6cw8do8EEVYOxxk
AK/BkuA0SBqpfcy7aJhVeyy7dTovxw0DuCL1jPfIyyB9ML5fqAnnKU41yEC9BhWw0oKLIpjZ6ybG
ZbQMBoSPRW5wajrNRz5AJZMAS+jS/dI31YbXttBMVnkwDK/Gmco1AhDGTpodGgqnG8zf8pQc26Sf
4biOShvFbKAi13ZvloREFcqlbqfsTTNarsdhTEOLIUVMgRKN3EGFgyCSIpfUALWVTTdTXm0zBxZT
mX1VVuoOF/K6qfdtIz09W3bmF1m3S5dZewWSa2fh9CL1oZzVeZL799DQazXj3ooCFzqWCb+gpPhY
xcsYTXl/3Kquj2KUwdlkZdiC5fxYnXalhRM3gTw15InUGFmolvI5ymwN3L59BVJQMKtlDOwyAbQ7
FsiihEoxqfpQlTjqOfiDJQnQdzacmEFed13VaFrUMoDoGTbZVmVpG0mH64imXFdpE2vhNUU4CfXa
i9uLHHcf5maod4jk1RIskta7Ki/kEgGDaHZ+PhZL8PjProSaTuOHGx7veprwOJcOlb9Ej1f7x7uU
uCnz4TSG7I+9NIBfcG55Lc/iuIHYZnPQTCoQhuiOTyyySp2meCr0zN5BU8nqNHuoOrz+3mGq45KX
uqird7jnGIBK7rvYF7q2OQgGkoKEPEIVj8Sk6aJWgqPAye4NdVRqr8d3tfL2pqmLIMdTDwBbBpV3
nA1AoIhv93RQoWh8oN4eoH+LPVAe2QwUcagBv6ug4Fmrs6GLNfnoZWta41egIoVl6TpN6yBv+kn3
Tp6mMs1W46DawGTa93CrUbNAnp67IVKeWE1po2UtxaYdaShSohO1LAGCnAfKQxHZFtXatdIEqCt1
3XVX1bJEpV/P62HB1wMUbszNq7jK9ay804RaODMGMq/vnXatvBl70KXT1ls1hkhNmymYS7q3JAFw
WNwdmlunxehWzVIdz0AOAmXZChMQH3EqASomqovZWS1bEE7zSp7BtptdQ6Zm53xW6HRUTVSBh7oh
b8M5760eM26gmisRDtE0QuiTIdXDMuRRTNEVwnWzyijpdv00JbpF3QjhMa0Sv/FWIL6EhheJVqQ3
UM0ZqhEiSYjlAOxJdJsBT3TN6tEEabwEZUwvWlleQfTiOY8ssZ3GYw4nxMFxKmu7Heu8jVqZHLu6
CWzR37iurgNUVtcQo+ka9J+ztgNGyDzggUBl2BZXe9bHbOVKddaludGo6O7JWGYaG6/bTZn7/GHr
+nKoEj9Iy/G67Mm6NUMV4jK9GwpzrOjgrZy4NrKmoSJJr9Ey7IqGoDWjWRPUcTUEwF6rXd8Pbx5I
WOszIJWVWCEEUkHr8FvWN5Fssm4l8PhG0f51nJNFWwbSeeHKbpc8WJF0gwxwWik9No3bPkRJ29g0
WBBfgAYB7cocxboc50nXeJyBQ+cXZFrGtWw41H7wnLZnq2mkIjBL83EckzQEEie1qrU/DF5QAq3S
MZ53LUeVrqA0CMrEkV0FBfVuQDeeh9qHSuB9A2EAIuWiiwSoW43eDYLHUUncW5ApoeOQ+OmqUtvB
H88V7fZSWGjrXJgOpM6h9BIdc3xC8SSjMV7Wky/g97s5pIh+uevrolhPnY91ATaBfks+XblxV3ST
1XVqDMwnr4yLV4TF7TZm0KUoRHwjylhp8QCtaVbMm8yTkc2q+Lo8d2YG4JUkoLGk2g7VunOjF6Jy
vvU4XrveGwPfiT5oY7PGin3sSgFFeJaCRO/lgcxL4O+DvBgGwEy5IvWdG1t30jXyZvHzd1ht+pKi
Y/hJlwpalL0a2mTQaXeWDhMNY+G9s4p0kUX2YyKKSnf+4uvWb6/yCo6DQ5D5J+99M7Y3lJuzSYB+
GzPxLrc0CyrVS+2wugPysuOdi4zAN22pxlBCbsgdIrDlHIdiWuBQdVMECWQCVEGnyFwV81RrLps8
APUTa3TKxxrQxmUqgCbSdip9CoTV8wIQdR66Qmyfjz7otSaJkkqGYkjmXTWnr4rCTQFUysmmLG/s
aLZ+XJb7ZvrIcldtaBbjkBey0Y3EUAj6nQppqwbtqaUIeTeBljQBp+IK6yzME+Ou2glpB1K8Luiw
7fBYnBjYCIRZ2GbjSsb9HKRyarbwq4NjCR2bILGkC2oqqiAVbA4HL7vuiFeAxtbnOpZjBKdD7kz+
ztlshZxgQBEawMIuf5+bka+4FYBPfVcBWYsHvWR+vibcpTr2mi0UIfi4rebTiVWDbj3E9BTX8Yol
aE+zyx5tQDj3VmM9kHXhXRnj8qibbn0HWn3lFGgr0KaK+tjvA+hsndULJKI6j0doLtl+R+EwNKiK
qialN2jKtyyvmrCWLl8rmwSGTCtCabdqYwi1Iu32fAaRC8r1sKF+6JA4STHEn+PozZDppHDvSQ3k
oxpwvvZATgA9H4ocNU272OfzOu+or7ELUjfn0DEY0RYVCVl7/FLRagp83kKvTFgoE5dNnWEZVqKF
TT9wKQoMKTIzjlcP2hzzkkCKuQoYT/Eql5u8MlBMpcQLx2HeKJuGcyvT1WSSD8DJIE/W/FrF0JRz
OSYh6DQdsl1Q0jIFp3cRaia2m5byLKbiTdqgBvIjaE29jIHUIp2lSxWpVtY6LhqIPVyWIAf3u55D
062Mcz9UjvZa8RmtpJzyADftfjG8ihaPTBs4PWadMhfKwq+0Z5f9+H6C4oqX7a5HkAwr14qVY7c0
UUNo25Wdk2QrmAWTDhafgsZ12xOTR86UuYbWzHuzkGmH2BZKHadRuTCdU3Y85cm2AHVoPaD6fW2W
/bQM3oUvll5XOZQX8HLjkTv0IATWBSAIkhMKkIeyYI5rDe3gEkRNAUGnvCVwXfeBIK0GDI2drLkh
JYPKEjmtJmVDVKWgDDv0mrv8du69kyVJPd1V7FU7z6MeiMSrJJO9zgvfrEQn14Mp61ABs1xLV11V
JoUmdpd9aDwuNgRkYn/0NDSOjeZz8oqYYW9lOwVpkR3Hg3eHzasspVCjYtBKiT/tl2F+b8l8I+VI
gkfyM/poBz3S0zZr75CiI3AY/9L3cxX4rWOaELtlk0/O+DCuFnbdoqE/z4kfdm18nU+tiWQ1bro0
GQIQOEDjjEGehIiFI4TmfJcwCcjRQzpJ81HnWd/r2bgQyvshhMBCerTjFMq00yDWTLoooCfQdx9q
XIZTy8JStNNJVwCvrpN0Cng2U1CL2wWwnZ/FDIP8ITaQGSGKKMVALPCG5kCN6DC8bauBQg/I3NR4
yHdOpdNZGyeV5r00oUeGSw91d5ibRY9BPTSgiPOZ7CvSRzKpTysQEFapGECFAxHFQIVmenkm+mXv
zx30AOoPfVu5NU27rZ1BESzK5IK1TXdclmcQtPO+8REQs74IyLyItZfyU4jZVuekSlcDcEY4dv0W
CX7pkWhe5uIYybQNCJSVHpy2KAb1RhvIA5GTfNrOdPo/HJzXcqW6GoSfiCpAxFvCysHZY9+otj1j
BSQQIBDw9Kd9Lmdme3stQH/o/pq8gDxr000VKkNzD/JboqeszLLuwxo37lzTlYDNBXbToNn/7glB
5DVPUbfuhxVOmFKqDnT6Z2mDrvQzZuu8D9u6gw9+aFBGcejuUU7HSpukwUf/4tDDcMZDVNgE2kJv
v5I1GOvBNmUWYeUO4Atit0JH+RWru1j883OjH30vL2ZB23tqqlaDO2gWlAA/Ht8c4nu1GLDCCn/8
hmyNdk78d900ou6xB0AcxZbEvN+TgxmfNpbvbQtXYjLP0/IRGhwjgE30mJgOjS8mx9VH0WnTz0wS
BZ1fzvtZ2TNbyV/pVnYfU3VH9/QLL9IwhJIc33JwbzL0ujLX2lYZgS1LTV9oE2A0MKwpxaD3BjNa
2YbTKQ+gmg5ugexSyT6J93qetiIRRBWrb5tKOn0Nmb4kcIoKUKFN0WEWi7yh3Gif732iTrIDdZJ/
KDE9YGhPax7OWKA3DB5ihcjF3a4P1vmyTLQrhnRkv+IJgSB4QIP8aChcEzmF/9j0ieoyQDZlcRWw
/juP27s0HtS5vt1248R2Oe/jEs4mL7wNuIvdbj3GISzP81q4YPOL2Lca7gdIlj7BFDrmu83M2BJz
v1ybaCiSjEbF1ORHy7v+AFiDYOp8+P+li9voLafxd9yglHL/yQ5LXHiJxcxnsC9ZHvKipQ7iPHp2
ukUfXMmlWJpkLIIMG8wySVbCMi1yydAbsm2osDjwggcweUavpBnks3yIbAViaClEw146ADKFXEVy
75Z+P7dpUxg1QloI21PbAo/puDh3CrpIiyYCRx2mTtJ3RczlIUlxB2SLoajBdR5Hk2GZWNVOrzPa
0xo8LR7xocp6pdXNEYxRVumhw6gJPyvV64B22mFemTCcBT58VnkL2mjejYm6RxtojmajrylORgkN
/9l2DSCPAZ9aN3456gD7HvxM53ms2hI6FWwYP4wZ/mNGt6WmYViG/jkdwP2sPSbULJ8f0i76mOba
9I0sM6JoMQh5cd9EsV1HRzRiBYvOGQi8Aj2mo7wae/wy52eFSMiho9l8bH8f08Z2ZYMxMvHmk0j6
exR25zjcDmSGASjaiBauhfoTLG8J5vslaj99mt3bVbpy6+9dD80wDTSuFvZyCP+BiYLK87ez6ENT
x61+501bR6SDGHqgevzbKvUkh/k8pKrqtaziSPRF20UBDFf+6fvDu+/tZQfNdJNQCoPO+0uTQRxc
kP9rejNU2LxH/0vIt20Y9K7P+DcJyQ+62rmdm1IT+eON6zFyp0BPL7K1eMQzLyo4Km7AabkmzC9V
HGI3FE/rHLXVBtELhaY2JtrLZSrW35qfoUXUTju2gzEJuPXUwMXE0tmiJMKgr5K1/+itfzLB+xpM
+jzP5KGfMrO31PP2nk5P/ohr7fnZ1af2CaqYrlrozvWCpx6LeHYmC4YsavkDA/VRrTY4zPmmC2tG
MEf5pAqOWQdKVzs/LJnVFWPmTcVDd+5Y/CCC/oc1WfIldFQ2mV+KIIc31Zoj9q67J80hiPlR+31S
Qut8S/O1WLiI9kDc5qMj9tv3k+A9kZEqXGPOfdD9jYd4O88KftGKDwzPCMLaskSQAuMD41sCGiq8
Cgv5IwrMu96a6BKAAth5yxo+bo2Jy3jV/+IB7igMsbmCG/EkHfsbj3U0YWCMOvyo5CjP/db/5MNx
hRCvpu7gMtmUpJ+3smINjgFa4F8Sp/9l/pz8af8wpm5zvtgyibZ/oSDjsW2mc/uBNRsqkcNmjYHy
2cd+Uaf54MoxM5cJ0Ns+JeWUtdhDcmNL55kXyqEP5iorwBpA2VyTrZptPfLQ3wUUY28aQghpRXNP
CQMVZrNdJ1xX5A5FHmJRWGDecMa4Q5yPnx1hXtEmkTlQOKvOa5MynprvDjWtzCRa8Sq+x8XBJW6i
F7JYU6oe4hWjPyORVZOw/saalla9ax7gxj8IF7ujbMiJrsLfJyMUpei3vEat/7A5+FgxpN3r0Aa3
jo3iptuw3K1TszxRk8fFRtCrl8bftSZJioHak5coV2utCqSpLzanakfCSOwIxOSuRVu0WG8KEXoD
2IfkRMmSoDNHb2gf5z5zr5sPWi/x6E6AqSlCRdEfsk/aiVf/d6lqIBHg3+12JMQ7dzAfULsjV67B
8mVGiwU75/M56gXqGBqe0t3ONNm0Z/FcTqQLd4Ofi0rhAORedoNE7qffRrZQ7CPyI5MGdlfC8z3X
W7RbsT16m5irpHmD7pgDWYrjQxAuFwM5qZ/sy5pQ6C+ypfcVBgvcp+Sg695Fw2ng/bVNIBlQiyed
JlcYR0kJbae2sH/Pq00Os+C1BG1YNWuUQu+25zaNn1X2qVYRYy7cWmCStB5gv93s0JfbqmD0p5ms
xyE4O0y80eJn5dpF22XMPXQ7ZfZiYE82IsWyQLcXHv8bDe6Rj+NQyM6ERUMxk2Rsfu46FlxEkn1T
OsMAc+hLbYJ9nT3goImKML8v0hRi2hDBkeMdQY/hEgwpcJ0Vxu2Z+u6H9uVi3T224FIoxf8DHd0f
p6O3CL8yvH1K9PacrvnZBLCRzQQdyl3HjvwSIDioqVpLz2I7Nylwx2ab/kj3hq3u0WG9AUx5aKTA
tRumHZiqG5H9h4T2tqMUSn8cTXBSmjfVT6RqGkeOXpY/mMV8hG2bl1tIDHwFcY16KIdiGx+cl6nS
bNB1chZ+ZeHJd01+EDioFd8c2KZg+AR/AMcmW06Ywboy7te4ENlceh3FnwRWySzZSaGawv/1z+NJ
wecj+TUN8eYUOcY4iCI9SWd8XAjS7kAprNW0bqZkk3h2OmQHo8LwkqkOjjGb/qRe+wknolAYAq6m
49VGZnbxVI5pL1hrip8at+7fHM0SPngQloCtPGzm2FWG6ZxwFuLLpFOVax8TlhgLFQ4PqUxhn/r2
sobsfRpnusMc8h7pHr+naUEjAzcNxYkGQV+MUb/vEc8t0w1/aCBBj1vYg+9ZSy2wLdtxuoQGT2dA
PV4tKq3i1rlLK2cHZdrlZZyux3gwBEAV/WembWdzcFVOYgUI+/HRyVwc2qCFRgajaAfa/wl98V11
makaHARMVe37SMw/UD/5Hs/2OyUNVqE8gjJPxxPiwklBlzE/JwNVZdukIHzMe5Ix/2QzZSuT5S+6
O6Psp5X1pToZ3fXVSNbw2PmsWlm2PNJowk6H39HFQ902HSnGlsRlH/oKJFn70sK7K7xhZA9ST9cp
ojsdJnkRq1gcyCb2HcxQKF8iLdNoZkXrsfMsXkGLpOWAIgq1St49MM2IxuIAjfBRQMZC6h5mWFte
eGJxr/bA5Y+hVeAhy34UqCIx1muhH2DhSoju5mkesYunWI4akLehaddD6wvAKTQqh1yIKhH02GZo
D7xrPkM9YcZE3QYG/GPSya+vXZiPpZaSlO3mPaqV13kCWSVsHLq6WNKCY+WwXGHDgkxMogQLhiMl
BHl2z0Xw4WHcyrey31JcSbqBqRayzmQLcTtzYZVvVBaAT8JT4N7jPv3rOnNch/ZZqgyihG/f6NIN
ZbSpFx1SIJ90LNNWwU018C+lBAoOjaUEoiUVJNdZ0RjUhnqKTlD+5I0yPIRUxA9bKgu48P0pxtco
53w/8ikuQ3D9u27SnwT+7Cj7i0m9R6qDAX20eR5CDWel69l+pmGp3XHyBohyw+ZVIhseGg3fzw/G
HdcgbLpuI6UbxddA8o9mtu9thh9KFpEV8bsnM3KNJn4dYXLkffMZJ168Swy5Qps0N5JjfPYyeGm9
LWPK34dU7z3jNWU8skNrTr3n5n0YOXbA1v+UAEIrpNa3CEhwqbyoSgy2OrWLwbeBE1nnKpaYU0E6
Vnz1hqKJoE3kdRSiJmc5CjxUy0PvUixNnd3zOf4WTPMqwiE5JCw/UMwCpV0jaMt2PaxKY/J2myw6
QWD5Jr2s5kBg8qcMfwX2XUylL8Z7Ii48suBl+trxBUS9gvETpT3fJ77+zic3HYTj360X/jRmgaSW
YbWEb69jnZcBg5QdYFaAleT9Z7DpVrY5xCRS9TzJraYaB2wCMOnliasTGPZl46mgsMN3qJYznRL6
CWaq9ue1ZBiQK7K2YheOkHa8WFyz8I2Z8Z5JGRYLnCnsfZjoP7fEQMPqqyWFVJsZ3J2lB1QRytwD
miI3rFBdCcRe7AKGHUcIacssHcPyd7aGy3G1qZ2Pme/gWPxeaO6tmCahUqzcQIZeYETAlhGFP9jP
gcm/cx49tsJWwm/uOtj6M3gMhynu0hh+CaaE71blDDgYnIp+e8g81pyizdHHBNaaml10X04B9okV
/D7CApBacwLJpOn8YkvH3+Iz+rj40i9sN30gwgJqitFbkgfDCQ3zHeaWu4Rpv1MGMiWBmFHqGT7q
tGB/EMQrSZe+2NmKs0qXO8t1uhuoexik27fQW17z4GQ9harR5mMV6eGax2SGXudeEi/DV/99viMs
jGUTkVPeqJ/IRU8y2bxDkiTfqQg+1Uihw1HvO1Pu79xKDxvOChkRq6C/PbCRg5ClP8hbiCpzrTtq
L638ZHvgUYMlcDHYRynZNVEj6y5zWZEN+C9T384l/88E6zlKFoMRf8WPe2QqWd7uu+y3hQUYAJ1M
3nwHxoIqB6vYLC/eVozaNeWGf9qDMSxSaCIbXx76gLXwJ+Xz5hu5Bzrjq9/1eA67KvKmm/Ql6jld
/k4k5qBOJlGzJX0eyKBhKAa7ZIquSTA/TTjv1lyXfLbwKKbnIWFgH8RLQMO4Fg7nLMaQGAdjCE9l
AGoDg7FM0LzrFQ+QcZP7XdJPpm/j2gY9PCkB2hNY4j6iuOmAUXAJ2kzvrFwe8ja12PFEWLaYpQ7D
7H22aGacLJh3hA1OfQIzwe/uwdbtR+dFoNN8cNHTVOL9bFB/hg1zZPQZ+7jWes7aksv4eRzHcnJq
OfgoDcJG0PeMvHnLW7NwXoMhq5MBWzUdk58kVWJH/d8p3/oGdafyPHxxSmEgbo/hKh5ReZ4iExcp
+IHIonYYkqYQG/4AUVJY3mWwU7N9XairJVNXtgz6CN/w1PWZOrJEv258eokBLHWIECCuxKGrSfAA
7VB72EB0A9CF9QFQMrKKLzFAmUOC681DVqrqBsxUvsz2UafTo98qh7KVPSwsHC5Bk3cQdNFpWTBV
GFJYpQwZ6iyAtq0aEPTSOH3rKOSKUYVlHA7sbYxlFRpJdiC4PmMjw4rAfXjlo3cBGIBrHgXjU4TK
jIEbzrbf0n8dHPad4KJuWiAcyKD+H0qKKj6KtR7IVovPpovie57F32QG9Dg1tfIwrtON7dHgvXdg
GLXYuL6wX5Bf9CIuwZ+9DYg97DOve/FTPDgqnfFLN/9biAzTn4svcdB1VTBFL8uCLBOZIB0NsOmP
uLsgLUeo3qG28YliEhgcmYpg9fWja+a2Mh65Ts7lhyVnO6QrMG9ZgDlbIm4hZbfcTvQ/P1u+Y9dw
TKPbzY4ztFj3kQHCqjucoavQ2OpN/pgqKPzL2ty6HILUDCm/mDh7VN6SXeA5VV2O+zkNGw7zFjU7
G25nBaP9BgD6HhryFXQHONyyJvFjbjH6jwFD54zW8S5hAOBTXqXQGIsxpe+xxrcAG5cjdUNhtPDP
I8E2nayYn6EeCLJcNR/bkgb5T/wE0zlCPAL0Xpuu742PTF3r4Lh1Kqytzt5/eXIyiBs8NiTS5FwC
VYMMSby3jM/IHbhhNzmYXg3Yx1m3z8O6ObgSaYaZfzmIZbhwQN+T7T495eCAbQ/zCHxCpDkvqfNh
ksdfHg3gW3BNCm/SL0aBT0sTDSTBgtqIbIavEZi3fOBJYezP+tGO6g2K6xNg+w6XNcFGCn2Uht3P
nLGmGECtUWPuSuTnYGJHJV0Pg0meSdZDcR7Q5kKbVj01n0iOHYaN2aKx8qdJphN28LbMPD2WDOw5
6PolKSOoc1R56DjQ9cdteUlhYasVnzLsQrgvFs9VSsMTgj4CxuBUp251pZRw8nkbHyxCQfstBA1O
/eV74t7ZNRNoM81AoceVXMKh0iyA/roi9OfBvSft2tcr99+gX6U7RoCg47rwxuqDd4s5CC+6hTcB
kuMxpqRunX7KEFurtTWfYsjmwv6WhbZNBCaCRux0Eh+zcGKFktmHbH0YmoPZsalxVb1bbdtjmvld
NuVzApKtGIesKRBwhMq7UAwHgVePaSswE40Fz4cZ9kxOTnFuCtVFB5s0AKjZa6D8q0vFioGswz1I
7IWGnxYITxFvUNkDqEdePCrcq+CPTumDmPZZj7UkSNI3tLigQihkZ3IsCotCHxm7/JbqdDksXoBS
wdFFvJyVlKePi6EYoslrI2En9HANET/k78C9sJOrYoOVXOXSmGLoQMKKMl4aWFJNx78966I6yRD+
AwQeVDJ9VO4feHoA/bZR8JHiGXVlbcphyoFRtc+JtmD9t+4I6CLEsUV3SJrlRYwCi6CP2CfxIe7B
TZ2kfNJUwKzBRORZtdWkHbGN5bIMhzRE0hX6nO1jXW55mFzSleE7AZgNxyKOKav0pPFRKT1Y4sBi
+gDAtPyMYLwVUvYYNGTFB8POMj7NKrc1JP4//QxeZFu/52ANoMVrmBP5huQphjAqOKg8G2NbUJUG
ohav2NdbBpTeZDsSZw8TzmqRpUvdd0bsJz/7diH78NPXWLvotrSomQYYFDIq6L1L0j0QTb2amWyf
N9DWJ6P/NQEeV/6L00YiwnkJwCvbxUHUxWQWmWnHQ+Sc4Pc7+EurKjQBeU34CP2skWizApUwjz85
ppHab8DiZwYnfesnEJ/9bhQBlki+vUwdWMUYjisieH6R+cEFL3usWo6q370CprJIW2AbM7DwAF+f
I54dua9Ktk393hZbExY6BhYKmecOrIDVbTq/9MK8CJG89Ow/j68focOO66yPKS9EAsrbST4DRWsu
LVYpfNfmPRxXPDj/Yp6+Uu5t+0RnI/gnbJ1XCFq3haTXla/fYRAKUCbrCSLMXCyA3YCbBo888/6k
2jyEs9iHflSH2j15U/yn89TzuKT3DIwZPP/5M2g5Yqc55vJB4svKeP7TKwCFZvxaN3adGEOqbXvt
QZNLcDVnRZOw7OSQVYqHT31KcSvTfShnWykCu1qsN7oA4LT9Mer538whp2rT6W+YJP7uPUNMF1xc
yQ1t4JagI7suOHssmeuh86OSrL27Wr89eXn2NiRB97wl7pTmOqlIvCxHGSCBEsYeqTP+LyHgsYiv
fzZ48ic7WfCQDaTMhCh7hEDT4/hs012ySw5668VKhGdwO4qJbhOeBUkOk9khysmgKSEoEIgMz9AA
42HqwXJzcWMttxX2UYSZ1DELzAD7M21rp8xFhn1UqgQ32Xh2LyZ6gygyAlTObZky+i5DWrOM30Fq
X1g6P0TYzEvJOUQW/7Bt+T5i0ROaaY+5RP9S6AvoshbaXHtmAiTzItQL9YZHeP77qYmzag3IQ4os
ADfRMXfhAsFMvK98fM+6AigCMjphi+o5I5byC/huiDYMS3oJ/U0BfmMXqxHs8Jgse6Gf+dD8VdNW
Ow/xERYHLz4HOT4JSK+MPg42fIUp+77OnleECM+UE4WCaLZu3rtGlBbPFtUh5s0JONVMyg4rPUjM
1T83p4Uyd9DKn+vVj/4FkNFiHIke2CiYkA5hsR5jePiNaoKQ19YhK4RBh8gX1PR8T9v1zjv+lSr9
AfYYOsEIgamF1OZCyDHRGvHaBAv+Vw0rA8Lzo87p68w2Xnvrr7mX0FoSPR7AgRHWnqF93Jtsnffb
9gMBUex5g4XETF1eDzOMGua+mjhVh2B0sATUPRVzUwe9OELZ++ndl88jMLT9+iptdwqS5V/bD8OO
L791NB9PmuLih4ZF1dISBNgM9gkKd3eD7xcG0S9mrt602ifdtIMaeJC+cJUg9h3X4xaZ+aDa+J1I
1Lw+CV6WVN7X1D/Mv5BgFOw8R/kJGfYY2PNYCy/HktP/cfDowfGzYiRLiu0l3ydZ8BqiDCHwUQpM
64bxD5tAcG3nN3T6Y0AhnoRz/t1YJBwIXGPRyufAwh/iaCMT/FotZhhyOVZSgvyDTtUt8kDIbDjs
Fb/k/baWykJNpn721rH+nBqQdlO0BTvku8pceEg/LO0+8DQicujked4+4ZUgxzXntvYahREXEjDI
9GjabYKsu6SN/i5Zcxqz7qkDhKBjccKsw+to2/4E2eRAcZ/nRr5r47sHcGnFpO12xsa8sz5WQ+0c
ZH26lzR7GrT8A2EcijqQjZh5F+I7+LXeWythHyORgoaH/ZL52JKWEP/ErQ8KZvpcI5fvGIWmhkrV
g8Zerj5CUZt2SEb4KVaetEHGJY1ws2dAo5AswamC2Xe8VpP3gDIBwIB6FRug9LKRtWX3a/Y1DdkJ
Zp6d6Xd8BHmc223vjSN2z2b52iDgAepFHdJZcw/y7ovx9cBauLXclwmGMFitajCictnSP44D+4PU
1SOQbn0QwdydQP6oFA23cY+OZ5BPefTmbTiXDpnM30ESRpMb+zLvKJpfTq5D1JVQpZdbLBwKTweQ
hJP00Fp/OLNu7WD1pacgtCetvF/UqMXqBdUrifNPXIEnvCcCesH6s0yvIuqr737x771dlzLQ4WFL
2QWhSFuuMk/3nlDQWDaMXCAlutJbvEvb5wQuuddWjbSmmie7VZ2izV0SQs5GTocpGvilBR83EZbe
dDgktwkcEkwTlpYYvN4TjJ/HAYX2pjyeXnHn5Kaye4jXbWDtg7iPwPJnc6YDFXcTH7Ag2luP4OAv
UJYd/GBGNI7nIWbS6JzAlb7aBWnPqEvLNVVHxLeWQi7ZH3iuyJi6QzjA0hiHu2z7HXPya+lxCxfd
BHgG6Qd8Y7S+0B5A810F+Efmy0uS93WD2E/3PYpsLWf4ZA2zPrLF8pWMeJrTcHoj0oGnG06N+vAA
bGEAnj5NYjGz/OIXOS+YJespt3+XSUHY0PPfRacvSLIsRUTBzts422dqvhhzVknGK6js7pRBRxp8
BdSdImmOtbCWWfgyQZTK+t7UXr8ih4eDkRD5KjXroJub0xqR/+BifqgNHw15nSZ3/DkRwNnD80zx
BpNt1HWn/IdubsxpkeJniLInzMEHK2c8S1s0l8k/JFTCM4E141jUVQvSi4k/owQpCBTN2tsi4ckR
Wdgj0aBBkE8tHf9de0K4JX6S/LAxvzIfQ267PWXL+ND3wcNMcVhYCTmwctuAGEUWA+Nanh31/0AY
P2JqGX9JFkSFoJ0hA+B1CGW2ltVdvpxH5AxM1H2lgfmXzQatDXOs/pWQU9iOQZfA8ZgA5I+BYjhd
+rfLgdgffMTB+7vn4n+JavGqD7yIpSfTA0xQgd6W1XmQ6XPr+FVqhbo3jO866sczH4fSIrOEeyXv
m4qGI0/8psTEeggBV4kwf2l14u02KzbQvMA+xvypGdL/wryIjMZHmDEEWt3Hu2WBEuos5pLZoLVT
Fh8tCCW96vYytc0tBSS6xnAWwiX4iMmYHmVMrrAEr72KL5H01xNJu1ce6qcQLWsk9L9OjSBCSL4C
Px5uyzD2B9LRtZATplw6y6+QuKggf7No86ElC7R+3eMgsAAwDka0bsJ7A1zKTrFZzg1tAAhCMqi8
uFtecXarJT+C9RGP4xh2RZMye8jzL97Kad+x7cWFqJiNMbDCuyy5Bkt29aT4b/KofrJNe53CzS86
fF+6JPMRwxTCRcn0PhH9R7VtUDJKd4YP14ioH3A0shgkxLgGHDRc1VIizrrLFnRfvZmKeHF6tZvx
yrTzV4DWYo88OTmtnL37BETDxCvtIRmVDt0IEWm8RXhfXrlQNHsX/5mw12Uy5UgnEXLlABS5itwO
rxIv+3b+3Tfa7bwATKYre2f9iC/bR3vgfFUD7/oYzRr7Zr4ZLNzYNViMKO4EOi8PfsIJTBNemLAH
EjrU4MlOvpLiMluA8Woe72nahr9J4p3LwvGSBuQ8ybgtg9B/c9F4QzKoOychO/rDdlrHEe9uEEBG
zZ4qyFw8mCA4F7pDoVtm0G/T3L2Ap/IrnZkIUwCWfeJPpAQskxedegg3tJhOIwyxCHLwOZ+qEFJp
vULlwVhg+M5nu3Zaor162KIo2HvNZxp7GbiLftwvbfzqqekXfe7x4o08+jOyBtnANnrHO2jAcsBV
k8jSIQkXhiHShHhE5oaWNkzcmTQfoYc0nom3HuMxLJQEfO4xCqMqRKTgQId/eA0UXq1Ek52XTo+e
HV5JHj8jnTceJ5FBSG6hrfkUgHMkLpsBd+QHdEPxQkw8bd2rIfltUKA2GCzyymEmqBVSGkgj5/gc
fMornEFkX/l+DrkGnJL8g6+yz3JnDqvAapzvKFEz8hFnnSfypCN3SewX36aD/qUQlch2QIpwc8bt
6DrkYwF1fZJBBRXeSCSQKU2BZAULBj+J+XQYX8CRRUXCsreI51Pd2Pi/1Ahy0ssKI8G1+3bTGKWn
AGqSXe54C7oocvof0lvncMp1FTakqYcJMdJ+iyFLqZeE4mOmSONCRgHjlgtX5mq6QgPgO/xtlYPl
2A/b+A7a6AcsXgu0Mocc1AAm9ZBbEsP2l1ikujDrA/fhCCQhLAMjHDmBfRxATPNQeh001D0ifWG1
bfbZY2vtG2Td/ZUA/vwfW+e1G7myZdsvIhBBMmhe01ulvHshqlS16W3Qf30P5jmN3bi4LwKZylJJ
STJimTnH0tA0GoMqGWXpTQkZbgMjjsQ3HF7kNJ6ipviFe1RvvUw90st+zt06XgSmyVayHIQz+lSD
onER6G47B/QwW7pVCw+hQNVEjWhMc7ka3G5b1GL46oZfOnhouknd9MQeliWaKnI4xptCtuzGSqY7
u+hxg6P69a3vED0bJtTpTc7xm2MY88aveZ/rIKDPx2crzG6joIGp0qB4QG61nkLrCl0pXQsVfkqW
8u08IZcQ8wB8xr7okFW/6J+yJDqYcTu8thKbsGuAejLCm5WHgrANp1Yrtb21AWW0bbCvpF/vkK4B
EUGwjlcT0EraN5dBvkb8MpOpu90QNu0mjPhY70yyfKoRAbHc91UrCP3tmE0Uc3YOdY+lju6PWeCu
GHnXnVKWmfOj3yQfqTk80nlLdnkut3dgWQnxYNuNORY0wW8g8QAuUeHFqgvnKcrMYIePqdqhIXXw
gHnZLvRZ6V2QlNSOp6/SCYuT54He6osBFRcPc2/FOevCE6nuQOOP1SmaXwzJHtBHIn+Wuce+pLed
jZSvLZznzp+6E39Hsw57WGihl8enVmZ6184ID+RMWNd5wzto44InaKLxl3rHFpbHxxxmxyLP14R+
ySOKSHvnzVzgSf+EyMffYtfTT5OjH0xVONekKR6KjFwpLv9JBvk7K0p59Oz4BWmjfpTEp3HykMtX
H1ZAPc7GydPOxlRSXpw0LG6ATsxLq102g9qnqFLKXe9Gw0rHjr+vvNhej1gmcDtiMx89bhCnpvEg
cYoRyN2KbvhjKIVe1+jjp9l0VlFhprhPnOEQQXi4zWPJf9Z3j+xiaF6IqpK4vGS5N5xLM55vVZuF
6zFfWvf+/FKI84gBQYTYCGnh1Lu+8gzU1IP5COciX03o6gwKtFRxpJX+wdAqNnPJ9bHMEaOcEkuz
6qGUOty2KkS5UD32kL12rVVe3NamWJ5X58KI87fQ0dMJCADqABWgcg2XayuMlC5tmb31ZaS2vQ7b
SzL13jl3Eyo3urkYcWo/zORuD/ejTFOpdmKk884sjX3mIinyiia6qk7Gq9qwvZ3bRtG1r/W614Na
a+3p64Sv/UTaK/c5wpBHH90fHfw5+Gz4T/z6EmXp9Jlzpfa4pr3t/bSZSdYwscmbjP30ZXmbgzlg
1QbCfM682KFbWdv9YTBfGDtUb0hr/ducdv7tftROxnOI7v10f8mbA2MdjlaHc5fcqwTj9P2fo7zy
HkbP9RfchHHok/61CvBK3L+I0XfFxpbmjr8uOd9fS1LQFE4Si61RFOpIxxtRdS+rp2k0PkIPheZM
grGblTNcqXCNVxo4cTEYNV2uEOWVIkci/nhMZfepM34N1RiLryZvLsHsWK/9PB00ndAvNymSfduw
ZwXQYM6ptsTeLNqt9EPrLTTy/tnmzBNhf8gtu4DNlL0kMrbfgtzFy6J/ZJbnz5bhZ6s6bowTOZs4
lXYp12WKgKJDehptqrCcD4nRr+vIQe6mslERrLvFTqGWSLeRRaktFb4mjhaKdoavCFLY60LFhiGd
gCIrEqgHmdYlSkueEKH6G/c9N+Og5FYOnn6u67J97qfsagtVsmeX4pgVdvholBPNxa6avrHHOjhS
FaZPIoc9zcqmRxUxjRQE8v51MuwSiYNB/racBkkFtC/y7F1LA+U1d6Jmi5TnDQRXtb6/I+kbSC7K
uN7P7u+Ke6Ig02yeJ0ErxPUaZzvaoT6Hur7WkGHS7axalGkZ+yprcITaJqNrFHg8q2abpqvWctu/
Q/ALQ5L8mcWEvAid4bMjGmdf67E9JqZr3ZArqXUVS3WgcpNtw8z9celm/loO/P898EzLeKvt5tnI
vV3j9hbctsk7zX4mCNc4ZZiGQgSrH6ThjfsWzuTVD/JxW42d9UorkTSqyIOf2I4wDlTTRpVpdXFQ
6W78MPDPWHSqF9etXj2/sY5TVOfbauqcjeGwTjtNlX0pmDNx/WX3tgAmVPBhL0ILGp/X1PZDbn6O
ssA0loAwRqBtDdfOqH9PlXL2OpxajD+DnV7ngDAjRVTS0PSvBfxEdZRzoNB7SIWfMbBOXecb7RH8
nL6MKho2adE6F5W35YOUOTaYoc5/LH3WretfidjKdGu2hdqkc6hvtSfcDUAjQu3ltBfGfFoaSq1l
DPvIjeEnVtX0OdXhj9+DkHJjSrO21363cZr/pJ746hbN0xj5RXkjYY9PUW8AFahQSWXNewOG4ln3
SKmrQhHzNW1/s4fWXs0lIAaBUwrMjEp81EwOd1bZUEtFVW8cAjfqX4gC87Mag3wVeNH4bFsvNKTF
peQib0Qsot+9zxoX2MnXbPrzLg/bad2VuJU9qSrgSZ11sLOeT24cumiPSCKZFuOpuxmDuvqi5aHo
VkViR/woHga7E7uUZOI/R3iprb2XstYoweWPbeindWUeEc44f1q7eiYcDmWVvnSBFV1adLbrgVLP
txrat06BpChi23iIwKKuhRuId4QrBk4zjgwj+u9r9+96rRyPnvbtTVFH314cOn+Moj3oqlNfhNo0
Yqxu3/myZFnO2mxbNdBXQfglnwBTMaCb07dX0PlFQ3x26il8ieq6R/HMrxna7xMo7FPpSZs/zfvs
exX/Xg4wxPQ3k9ppsRiyOtmn4DGabdRQUR7Geidg9DyakC7XqF8vqc2PVUmpbhQ7wCsRTq5tvrtX
om+eSEaCFdfM2DdUqHZoOqiujbl+SmxgcPdvTKK3L60iS10WKzcynpvYMC/3M+Q+/dUyoofl5dwe
j6XCSJoZNTTCxCQyiGP7MNtO9TDZRvI8wZ26pK2Wzj4put19aazprT3830Xys0mi7Or0hL6VaVY3
u0aGVIx6vJp42Am1qAXkQ9buQ8C3+dloCio+hGCRM/4ZnQjfRZCaLz340t3ssAwlZvcPAgukrUWX
gsEzrQ9gbScjAIqoU8c8+BMycbeMbnqI6Mr40Us4ymbnOgOcL9NokUR5DTFuCMxuGFC2WzoPD/fX
6JzPm1p45luk0/++paRRdOlzOCnVMDVPaRg0F+0NVNqxaZspeximoASRMZvhVzkV7fMCdFzbWZ0S
jCv9bAUEDrqfagTJLY0zYeebruyRFab1VxXbSFnizudmXirZv7zc5HGwIdG6NQLSudX+XqKRew7i
DMkxTfzfsf8zRs6y92cnW4Nw3Ni1bPcoaU6em/0kY+/8URhMmmRxf1RGRw7QOUiAdXAQKmCZrnX2
9O9RidH3/33t3+/+e7QwPwjZzHWXBeK7Q8jg6SD+w8ZDYaNv+2dnHKdDJArCGpeGgZPl4PT65Pm+
v9uNh9+dysFhXtbi3AKL4qbDc5yqN6BsfGJhM31aTpds5tYdT35NxlAmpGZk3c2TlZXqHIn+BTBe
8zTLRD+Rk06kogkrvQAIGmfkVB3dpluLvXqLENVa14wOuZk2hrfIt82TRwvSjk3z92ya/zmQ/3uw
fKtv2i9Z6QupZfJc0fq89jKkSU6hkT5/SAKdK7XuvaC8ADVW54ABHZCq+r3Olx8T0JfLhuIP+d5e
B731llWt87Sc9bVT0YOYlcaqXOh9MHjhFY1ZCIwIox7e7ml1P7VZEvG8WOiTixJ84ZZwvFjfI4pw
YP1pTemc7o/qkGTTza/QmjkhP7aZbOdkDenw0apr0sXTJ/kJ4tWYcqq3wcSdXIclOuuSPD3L2SMW
MtF7dNj9ohz1iC0udSSTw5w5zyOr7yWIdbGNPSBdUV5QHTERj7iJ8dLF0VJjAXpGsrS1YUCftbyW
YIBoqx0gK1pvVWAHy8nQgHwWwaiOqYyja+Ha4XX20uE8CHZHMumaruSbHsm88/GrrN/K2F8Kw2jv
/r9HNv1siczkAUlOtq8ElguXrsOXK/rjqFRPzcCXx3qmDFPV1SWspnbVLlemVuH/Pc2QEC9dIASC
Qrdbgn3nV/yEDCP6bYdesW0Bn50yWlx1PM6b1p/cKwVx9wyRcdN09JyKgj6d1G8YVMONKId5XZn7
vi/MgxNX35S5EM0M8oA+DBG91ht2uGg/+Ii254iSal/3wzvSYVbB3oPjQAJuN3Qv8Ebw4GC6HPvw
TSE+tK3hTzs5V3TdtzbNF8w2C8K0gQdwKApSvlwelItPW4XfU+rgdtX7pta/DcPL10mMVKkoyr8U
JD3f+IXFsDvYBm6xhBt4m8z4OAlJKMMEJxPa8t5N5pLaXLzRZvxcCgxxKv6npJkvisE9zbi1U6gh
e9uLKevKDSFttTNqNF5NeIRH025Fg2Fkroi/fdRmeYrlWCYOxKRNv0jBZtoHDt5YDEYYmx1qoGhD
XbrWkEaJW5AeYYvb63J8AKryZSydfoD88SEDPrFyArx5Q59/tWr5v4FmrgwXwEVjA7mG3Nkj1LPK
rURraJR+fHZHeWpSH2KqgdQa7/auCr1XswOxIUzKpiYVAFA9zS+Vy24vQfKhFw5o8gzB1Q37zyH7
SmpEkdFUoI0hp+kZNLtuYkoTXqA/Aas4u3L5E3MJM5s19ih8dBhWUezSXvLLxSYkrIjunRlTVxeW
/R6nsM4CKBiE/lm9owwZLr3rshblxmh3NVTtVZbHpCqG87uaB+ynVSe3JO7rIS+ynRHPv3kEDqX3
W6GZXnfMqzjjJnvKmuX/siyatyrFh/NOUCt2JkGxnH8NYhyOZZ8/QI2poCha0UEPzlPZlMahlNh2
ZtisiO5paKTSear6/juNfGNTT9SRjLjhdk4BBan+2yZfMEJY7HWKcc0Ck5QJEWzo42S7ZqCJ0zrx
n8Lry43bQKrReJzimneaZneIXH/cj4s6nwLE1FMRDbphIyJNKdJSoNQLehz4tCJ5yqtQodDkT0o8
/6ec209rfgob3IbsjNG+mt60tvwtHV1AwG3zqe3itQ0UJZgZednkVHt0n1uJa/sg6jxaV2H9XEKO
33cBvkLReogY/s48jWtT6/ToFDlpdzE9uNbi4LOGx0RgJlGZCwNG70hUB25fKzlz11yF06NkKspt
E5MjqkC0gHeah6xwziTceL0saZ6mt2bw3WcrBnPeO7o5tsQhbji4T5UHLKhKk0McePGtcbz5kId4
nosuIzLJsbfkUd0deu/JGMHN4V65xj0itwkJS54H/3RLtOI2zb4RFiLAsEi/m7QeN8EwINLJw2sY
dZgfWKHziYjnxU3Lv7DX/UcP6YbfpMnFVQ+xb1m7IqrltkCu+Oh4Lgu1hvM7dhS/CyavFmaydzP1
q0A0f+xbME0GGAeIoPnatfoXf2QJNKQ/HV3aXk3pgMCbk+YoKhJjh2RtqgIYX/QYjTlUJ8iE4mkM
jH0ac1MO2FN0J6/UUKynhKkxT6jvsE9xj+RNcS2Q1j91du5eMTnsKBB86CyZWFazY4dk4inN3XNB
6QiZOrpSuIAePRPkKnlYl8eCWAjbny+Iy6f2RQgdr0fSoG8gdU9o5gDHIBXplnYyPrMnr2yKbwnu
ED38H0Ao7fP9S47+2zGN8XY/G7oMig1IguM9vo57YZ1m3f0OOph2YSrg+jbEokTW6sF0FIuOUCzn
bRK9WXPyjwPc509ki21ZJM63yuOvtjTO0OesN5ZnwMzGYo5bNk3hDidblTkoBD+60KYtrx0k7E1D
D/mNXWMdh0n+I/pu7SRTw+/tXZTKk4+s0T8dpp/X3EYAmSXWA4wsfcvjILtRt08i8Q22Lv/JIv2V
kKm8/jcLE9P7UKgeiV1S2IfM0EumFuEfc4MiXSnT7Y5JhmM0yMJ+f08hBDMStpSOGLSwFHuyLoGP
2KNPNByiPqdP3maizMXJ8UswZOKQIM3YCGvQazjx6nyvqOAKLJqVFvwkLE8GbVe5QodfoBBvW+QV
gfgpQ/xF7TzmH0PrQdny2unJZsfexbqqLmjgtpUFzgNaRXOZRK0v96P7F6fg92faQAXaxjladje+
8YzCcLLqcOvkhjwn6UhHawioxIQtDUY1sfC7c8M52tWVHxfWrkIGu9aza7/YkkIyniMM/cH8MKBL
3hVMWliSc69wKR3N2m/Bbi2VJdjYNMc/RtgIt1Y29mNUoGHK8FysPNbTw/2UVpn9SFw5bhkgAUfo
HhHGzQkNjTNs5GC+2lq0h0Y5NXaDGb5NVV7ZIMiC7odJMJVX05G/Attu8EblZBGkR6sojOQlWb6I
IEz4gBbTDWiFIxWG6Xz/EvsjItF/z+9HgUlFGxMb7IOwvqq0Dh7uXzxT/PdIVf3VEJM83V/Xns8e
ef+tR8t8dm2LyQvCb6m/YfJiKx9pTS5fUFDkANmXCJYyCNSGMP0cR8d/WVieR8dx0x3Qz+R7wRVS
W8RJ1Sj9mOfqXYZV8pZAdYLWMzaHIY/iV1e2P+ZIyYi2gbkp0BkRAdjigG3cfLufjjkodR6vl4k9
DauDaIifHfWCzK4+JmOUrEkf0kOtsahGUuWPbjSXh7bF3RubafEIrW9Y583kn/ra2pt1OX6WbY4e
01L9yfc849FODBN+WqUpU2PyDyYEcQw3/10ZBUjLsKmeFYW5PTZx94g3BtivczYGWo/3o6KcrMM0
hc4ZrYp1MChGr3u3gRC11J/SqYiu9yP+8YJwXNeDhVDJMkusDjNdOuSz9Tm1Wig/SDtr9A8ukqel
CunFQXpkTsqrw/2oTZWc6XlWKJPyyDnh+djnZpZtNOHIR2PYf2hRyL+N+1mUVYPGsTAeDG2470Y6
ULwpaR+YVMnvn+u/p/eEWKU5O044c8m67gAfQn551sXR+fw5Uf46KuChW9eYBRa15j2lEvncoNde
lU5THybf+5uZo4V8L7P2dZZaWweI9UdIWByLZNMhydr9WzyVZb5HMOY/KIcoqU5kfQ7H4B/PybvH
KB3lI2ycv/dE2YYPsdHOQDPNsiVCVdFDd/Ppm/jFePFil8Qx9o2t3wPPQxzC9BRvKa3nr0mOQLIy
1EjxzspfXVBxG5vBKGIIjZs10Mkzwyn/qcly6Terr7z2NUxCGwJAiSU+JX3AK8TFSyrfB75e5f8p
KC7rYz/AhMF9ynZ/mMyqOVCEyA/4eeIXucSF97TZHeKdP5fBlxdP9sbzeYib+SkY7Xntp3n9OaXx
rzGX1l+3xm8cdexaru0v3KPmbfTCUzMEqOawkG7x6/SvsT3Kc8o+uDKXU8MwuABBTpBjTHQV26+S
Ku+FGJfecOkG3/NibF/qhlJ27brq4uT27ztASgXfI++wJDMX/vPASzPq15BAPnwwl7eMEto7cBG3
7/r3ebDNR28KnkhYsC24PRqHjAJXMRynrLeB7JGP5gxhBVwJrfQ/y9PMgvQFblJuTDBAtN8XDbmT
6Buhnr5RDVfEVktqqyfybZS8rO1Thzwzn2Zvm+QTgoUKCvc8lBTMXGOM9izp4aatiuAix56LTsT3
khjMxdHAQL6nQl0CZXPbhxNqT3hbrB6pD4l3ufuxLJtvrtGjwZ269f177AvIfJM2OKXhwgyoS/Ps
OGmBoih/pYJbgB9q8h/guGuwMpgtYWCvFqrBc+vjci8s8zbjxNyYTQD3C5AGJlLAXLqJFELood8H
5oihvuwU7UWUryMmoe3odt8mfKzDEOF60CL8R3Waqh8/wp8m+wCwRDUhHQlG/6ycriRs1/UpMBa/
Xdb/jL31Mk2Ve8hw0ffZQ+qmxpPqJ7inIscwkD9HLWq5dKBQZs/9EaO4fZQTOBiH+2DV2y+RSPvd
XLKGOVR6t/Xiahi1xuumQUPVNdLWiYkVgwFdJaAcrNJqg6kZVLAZ38acrCHK3A+a0hq3P0p29PzF
yn0dfQNPtc4vSTMkWzCXGdO0ATnZKZY/nK48F1vbKMO9EAIPDeDJVT4Fx5A9bj3MLrkoVpQhYtxR
k1PrCod4j/y+xuUl303GJuFlinb2bIprSLCbzcLbUlj/1vaCx+VTWAlvAZPRDlJh5K2J0OeD6T41
M/5clJyHMYW6NKf9gw9A+GGQ0VPDHXe0O1uBF3S52Vz5KQZM+qic8o0lEBf7FQnrYDC1yMvFVRgm
zX6nmnekaxUyyXlD92sbSPc5ZD/7g7go87ZYl8oQlY16Lh3T2eOp6rZ10emNBwwnSlC4MkIEVI9r
wXsO8VMvoxcArNGRqpMtlHCw67UxkrI0t7QvEd97hXW04MzjDoL4MNnknAztqjcozCjyVAiI2kie
Gdr0CiDtiky/Pebde14jdGoAfsXZhWJheZGiuI6lmqBk1qcmsJjKlYd/HHRV1DtEesAP/9tQ9TmI
EcYBGwYTO/7tLZIG4YpdMNIDzWhUZZX8Ca1wx1SD2zBPYl9A8k+5BzZN60Ftj+xDnqIukf2TT56I
fwr7k714YZWQ+xJmwc5PHsOauzvh7cjgrz59mwUb8D5aESVQQ+BHllWwNZZYjOqrRsdwncbuoEDE
xBEWlcpjRkVQfNtd6VKoEAdoUFthjzXG8smi1lnuTXN2t+YI0Du7Wj6qA8PAIhO23iJy5dXACNp9
PQYHqEqvQz1RvVZdsSHirFYlgCdSyeAExGLFwlPs8w7gEuQxTSUnYqmQf4si/hjDukVQBnggUoc4
BpMFUKJfu9Epnwwob6ZT7xD5At6qw9++ZMpXLrKLdkq04m32MPROvQKtQRDe1U8I2RZ5+aT2OOF6
HqU52XW+ax2iMtmrvDJ3XkZTf5g94hFg8btu4YSNb7pmLkRjgR8dRTvtInvl8jluxxnYUDELOOkI
nTNc3ALwZUZ/dVWh53HTtzGS6J/MQYDaF5TsRcScmoWrHarhoY5LHOBM6nBN4yjF/L2MXXAqx+PD
JQ9hUk6wEZNAQdcL50p09aJkPBzcRidXV9YI+8FMmnZPOaUn3ygZxYKxJIKo0BbgZcVPa28UV7NI
gBc31EJa+rqBdXRd9xGbQHDNkEpfEc1+on4q9wJFwuCw1YAix5swJEeslH+zJrh64wQlyvauQ+l+
QrP7br3o7AUTAIRs41Xqp3PRoqBHujgzBABcLuOeoDAEBecb5idR1LS3UPHwnLyEVvA8APY8VA34
OzNkVkHpPoM3/G4j3N5+VX40hbd3FbRtL0Wx4lRM9VD/pHMOhit39zWqVopI5dNQTA6CMTBild4V
eHkORaStizl4cJne6aNbjGDp/6IeSNHWewibZ72Ngvi1tP3fIAmA5sbbjtLNqhWpt6WJQLHJhu0Z
87gKtjTTzT6sNP4bopqNbJ+/PGaFLlFB1Z7tbGQv4Rd6nzmBZ1xfsuXeVG3+m20UqhP0hN7syl1a
+IhjiM5W+bkqx9fGCtKdqJ1PmhK7qMfrKHm44zLRG0WsQ18xtFfZHD4Ocb0hhb1RpDzVnXsNpIfd
tABcEhdcCO+c2jtCkbcMaf+uUR2zSO5Esi6lt1+dq8yFe9b0zs4O1qXp/PU8fOOdqKmUC+ulq3+G
BNL2oMk5kEsei8ZrnpklglfAShJiKTN5CH/neJwPpXae4cSvZlGma0IdNiUut2lTqzPRgqy1Jy4a
JU9GGxFSOIQs/hHonHLNs+y6AKa62YapwpSBHuDxekDtXs6Zu+5R8q0m+HfnpGno04XRbva7jlS5
f0QcS2fbpIfT+eJoYhHdQHB+aMYFtus1I0zCCjlBD6SlhZtFrSTm/yjTFAHSJUyIIPmg+43hyz9A
byzqP0gc5U/HqC0cRA3M+UgDGnURoS42SNGCExEMS6EDG2HwWCMV1RQ6gIXrwR3WYS4+rGhE+73g
0Rp57FN5ShbPTGYVe251nr8KuzyTUaJ9EVsveRUgvvdxL0jkxNRvgVvBf2lp2Q6Md9gzOQy1eZWT
ull/Yj96VW3d0NRsNyO5Qe5i+0BAid2xAA3bEBTNjX3KzfT3qP3gIeiCo+mnmkkT9VvLEKHblHVP
KhPHWFJHnQ2qAZ1kwY20W63p6O5nG3xYHzcwwLppWzjui91AdAtCBhB0U0sxG0ikafrhI3v/sscU
QMxBP5Ku9FTiNVJOVWwCk6q0rNXWGWz3QLMd50ZPbba26g9DVvOznGrgogBPV+Ns895kekyiNNkn
qRk9RMrLVvS4Qdro9m+CPxdR4ly+1dlnNhjOhQKFnR/rBELqOGNnbpoGo5g9nUTngS+cGrGh2KPh
THLjqo4xksAaYCBFl9IkB8eEYbDPrXNNyITTJDOtmBoskrE01UfZ2WePOHDbm9O1rbFOlz4aeSz/
RyRl9cbQCruEk+yWTY+aOwJifAkbOY9/BotyVKACRnaZ3rqcJrzP6WeiwcMVnvwKe/Hbi764NTGB
OzCEzHoZMeDN+b7AE2P66tEKnbcZuDHSxi46NEIi0Iycs1Wnr9jyiERmixp50wLNRpszpA5xuf8T
zcA/pwa5VVo8sLZ9o5JE7OX/CeEmBnlBzZfC+MpWbrCqSAqxQRqwmVx4cmW/nVv5blcEW7P2oN2x
rEgaM5YHgT9OKAVh8F+Dgzdz6uBibJ1HlAZvGoNb1Ccwo2I4232SPscDdl4aigVtGc/DD5RMutgo
dOEZUiLDeE1KmaP6QW/jtcbbhDZu7UVDtmWKVWy2DKh025XpEIeOak3/H3Pm2JaroCt2A2AnKsmo
w0Ym5HEdq7XPpKuNdI0Bv6Yu1xbTRh+iaHx3Q5ojqgGjgiwez0qIGky6uIid9GnQRnoS/pRvsUjO
qywcv6CpCrqcyaasKTsjEhO7ro5fLVv/DjKxJNn6JnT4K5seVIPEae5/tS6AN0lLZx2wUBFMQdop
EE4zcUlS40OWrFbw2UCou8Zrhe95aB0EceE1aJA/drOFyZpoD2tJ++P1+HnqxmNAmxzWbvOa5tlT
FpSfJBDkHthHnNy5qikiB8YBZZh4AGt4Rw27WRoqHkYu3MZP+xcDkUg6lQ53tx/ve3BWLHIK1GPi
vDSj8Zpql+s6YGDWo5lvBolvGElQ2qC1coXBsmN7zqozgfoya0UaCJMxOEKkzNfviTeD1CrD/KiX
Vd9Kd3HhGqAiMK8MqJFoWq4Y54K1oZdH9zg29UsU5NVrosRt5Hbz/OzKsLk1sDsSaGKShLZvlh/a
SWMlq4k5jQt+hP3oymuRWj91lGNbiSkGF2bwZtq3LOgL7MlluGmE8WL548kTzGm1bes6quQNX9MB
ycNxMPzXhG74qimyb8aT4N7ucbRJigqRtTNQwq/cowttmdk/7aJi7B/K1EEmXdpnV3rrhLI9vuaG
eUvozavwCIfOB89XH2GpPuDI0wAhspcOkeXa95xzbZvcYSjyCE/aXVjWx9H+cvhU/XyhnETZd4Di
cCVj4FC+N/IZt2gMYw1M1GwgjM8o+zvHwC0L4ggKkd//1VP3w4Cn+z3WOhXtzzclb0wG4U0mtKW2
tRiVQRCaG1w49sYVVW+QpWLaetJ4tagPb8YS8UKMy8sZprMDZNALYno09D6sYblj44NsAftnnclD
fTEjwJN9X0/HcA4Otlf9KOKm3vYXCz32/datX+A6IwD1n9gTx/2AHc8b3B9PyhcrwKidCv3SeUmE
qGB6wsBzUZb1KwrLfVCTtzqG/ka4vBVe88eeBhA7Slf70v7HxElkxp06Ftn0bgnvi1UYfaG/YfjQ
WtM6Dev60ayT7jfpcYRJBLoK6sooZZBDQB2WDPDQQK4MUzJar3vsDXr2kAUL/kz70YxxB8t2ujWC
Pk3cTo9l5G+IGLnd7eLvBMBqG9QMzAkEmphEsIPOVBJJ9sY0+57a4V2T/Kxo1ak1VXZuC+RookMh
09GWnD7slFanaPwPNbm/gFT847qAPfh5zZgdjSb+AyvEWfWolZki94HJlblw4uYINa7BIcoMj2rB
rEYXFD6ewdc68X8FvvK3WfORoqvfMBfgVxKDpmQ2xdEOzR/Us4Ak/Is/tfmayX8zMhCafmQh41B9
ttSZqFB4r17/brs9c556fWlpExgBxTHfoAGeWEQSVlXiEXAQazQ+KK2eHBXbAy1JyBFdfGBTliTm
NG98wRi0Eu9Wr1+Ug78RbW65SJJ2c4iDj4VhA0WSyNNHLuzK/f9wd2Y5rmNZlp2K430XX5K87G4i
PIBS35pJZiZZ80NYy77vOZscQI0iJ1aLL9w93L0yojKB+igk4D/2TC6TKPHec8/Ze20EMumNXdmP
Qb7rDO2c9arAo1DtqahP4OGw1HsOIB+LbEQJ79Gh0HU8KkMC6BhOG/h4KmqW7FU6ytbqmXNpUM7W
ZoBv0IQjt2osb+V7w0dFA2M0uJkyliDUc4cUL2ue4zL35H2sKuek6k+NXWtL4RGD0VQoW8xKfHp1
eCi99hTBQ1TMaB8m7qdR7Ig7LOhhpx+NT5UOnCqjUcEJ76PySJDMOjg0lbvrwq5cYDFdgCzHiK6a
EWR+2ttUwGtp9ygvlPiYYKub9lSrSTcWLvZxpE5ooTa4erCfjLtRx644KIx4sWO+EDR+HYz01rfM
Y1TGbxHWAn9SdzGj9FjE1L7CZDkZazsmQCAXMIhQJZTSJT+rYx8wfCJfMGsgCh7mjq7Fc2F8DEFv
cGau5KyqZ0nFFNYilSVT2N4pDI5WXDyXZ2UwmNyys6IzLdaQYe9ynfbOoKcFvZkbBsxkANVVtwS8
fN/ZIHUS/4vs0QQbIYwbXZs5PRWdh0tgHBmAom7ByJoUKBqBh4RXQJhYwplkzBovfFZBmzcJklri
tSBUhrc5fbdZK9K3+tLpS9un4hgbEgZUN9oYXc8+4nKP5yXN2dK/J7yynyG+ucayPDhRc1ETOWWj
26+miJ4ggXB8C7T3OAdopWfWKe1Z4FviCq3gCTE44soQU8qgtffc+Oc4rS4lkSYYbDmVTMl5Q4MZ
wWrJHrDiyWSuICzLn3tFgSgbZmCPyM/RKaoRDcEOC8k8wbn02jQMZ93mZFUZfiDg1lTJqxRGFX1V
VPQWabcZ1EQHzNZa7YtraAdTCh7mdczq2zJNgKOk9WpwtLPRUgr2XbqlkQq4xkid2ehs4Vu9gLZX
xoSRk1KRVhFHb7mjL7LadhdmxPjf1A8j5SaHJdAhdgrKKcWP5RdI+52QhawPkmXsPTZ1e8CLcm+J
SWXgmi9Tp9ChtT1De4wCVdbtzFih7w3Td1VT7txWgVHjdRKGyyIivgcIf4dRH+lA1eY7GccvCVQQ
DLKYnQemiCmQ7J2SHbqy1tDvD6ehSJ9USK/LSh2Xk8aWeJoF/ba9Z5nvSVwsGuGenYptqmr6lt4X
PIwR1mQ7EOmE2hYtX/5VIMDpWngfgdT8laVEcCryJzMRqDQER/CEaNLazjaVEm4j3Xk0mAGZdGzD
JrqN6uYaDt5dpKnHEYPLtFm2ZfnUoO4kJOzUF6ysdpisfbpYhWudNDw3e2krBZSroxpxrmHfWnmG
1c57kjXK8YvuAz1gt2eYChOgqEm1TRqzWeK2vCSTXLDQSmb2aXZJS+Ncq9xcA5suq3OyCnDDMk3d
uiMq5cy4rWorpHeOG9+BvTJwZoHx+ThIqoaiJJTNU/x2SR99hyhexxkyvDbaGz2hgrsZqFKgu+sx
iJ9ILkjokDrHjDyMCiHSIW/Cl5zSz4qto01u3VLvQopjRYADLztW9bDdeRYI88xdWE4tdlqUbuAq
VPMQUzp5hnCTYDGllgL2KXhCt/XU5dbaGdRtqdvvoeVuw7Y4cz0O6OZuk9we5wHINQyuj3qQTrp4
KqgQ/5M7yMWg1AfaQmQpNMM+MEwJIUUQ0ud8dgPRF7kFj6Pe9y3bOiXfpUn099xAa5G7qPg9A5Ut
k0VPeVAFN0rJDZpp/Jaosgc6z84gDXQ3pkMF5MGvVyEGeChw8R6w3oPiGcr23oVZA/v9KCiUZNCo
N4rF1x7RG6YDpuHgoNJFWvL3/WC8j/wW2bu547vwgd4d+wG+UlgQtAXZ/1Jt6FjJ77oIjXPQM1Qf
XAl/twR41k396dG6om9iMqU3rI9oU1pNOaF9oeXn2jfT++h7wmWBNzYJlIh8ZJfF5COA12DFIuUv
ApaG7xQh/HRfeLThfPvFc4MvZQiNpWAHSuMcnFab1Hz1yK7KqQi6LMDdxeJkcFpRLCC5JukDpCt5
QUrZigsbV8ZhbhPuBH3Egy8dFQ9xRMw6NdR7MNbHJmPgzblqBhkdaixegdEbYM1TXbiGpGvCN4Ox
OBreaOOXX4bftaxBE1RJjuUyc3ou3AJjLthmgZFokFQiUHNAYGCRrp3kdtRqggIMLGoa/gyM44Ug
PKBEm9cntxS5kx+YyCVx7lgNaSjJXWWACpYqZVeeNu/UKSOBc4LgcLQk5ToPzSclH/ZOUq0yj/gf
lWkprfGQ0PTY8GARJwGjKlmexvxQ5O078RyrYpJ7OGnRriX5kuEYbXJswhDiELywr5i++kRb4mDm
xb00zC0MPTqZREmhsJ4svksr1wBZdAXcQM94LoKBqCv1JEPBZ6ZxHAUu09TpxY1cbjWatjMr20nL
vy105bUu8IhD7dIL+xJ/xAWs8USgqwFKvsGIlC2cOMVxWXSPTnptneZp0DV77fT6ufHNZIUJJsK2
eFFCcAeOOFchkbVIG8nSw17eaY/eFMgaG81ezXJY+miQRdx7DJGKu6R2iGIL7ozsKZXZa1CbwSpU
4gOJwGCtEMDORZNy8qfNTYPGeccvONdDpZiVivpJcAIXdlCvPdo7F3rkPFWqCz3/ly707wjHIU8u
O3kDsalk9ZJUxn6lBoS2JtrLj/ecqA9Z2x45puM46mkvKTf2SPfZmpg/woo/Rr7LO0kON4oq8xxj
Hx9cGiqJTEz6+vWLzPx0CScjIXTuhML5ivMHfyfS/Kpt9wXQfqzB6QafPSAJWdxZspnj4CGWi+1R
r8DTUBr5JBiAfgqe0hIXccd3jm2w4Tkj0+IYXuAwLdtDKf1HmAlPaQ2dKyjsrwEmEwNTaWrHigSy
VomIlnf0Qwtnl7YX0sd0kyjRmzoy/BbJRldo/0VmhDgOL/IMM+6laPxbxpNEt7EgaJ95kr2USfnh
qSDdbI6OCa1PyA9H5O3lrKmszy5FwpKVVD5jDXjeGm5R7hGAHaO4RmmmJgC5+q69o0uDrQbW4RA1
KyAWdxE0ugjnOwX+GW9mtzLBIek4QjRUFsZJDfHDwCxMN7SW8RCpDAKH+DrEZ8tSnnS9p4VjaEfQ
Lj19a6bxzCjomtyQmTInTrZZeLF/JwvnwKEcLKWrHYlKvjccdUXAwAICg7KZJKQRtpFFWNNj85zo
hHHaoTYcpxHJqnP7ue30swItwELV26eKf3fc+o1e1L7Dh7B1beWSOOp2unET85Jp6LRJyuI4R51j
ERAsuddnxMKjQ2+Va0uO8cyxGV3ZVXYm5v0DJsAyM+BhGRlYcQ48UyZ0Hme3aF7ezbTZpSocmzKn
+RyF3sryooXTKpCHO6SBrXeFivNgx95HrgEY9Map8M4o9mV7PxQjR5PwLu0RW6JDmnlqv2Wbs2cZ
F1eyDmmt/oT56ZAmBzslkUON/bmVSG4bx1mjctPXA07VyqSYyobjxM+bmYLzpRTB2c2hT1BaukV6
79LdpEx1V8BTjrFnrnVIX5VTnyBWXbU4+FCxGY76+J4SkzQXZnVhPnZVDO3KjGrfmuTd1xwNJB5f
qo+FTZVHUezc60b60Qs80g7Dm34K8wiD5l6hIBwM+1rGLEl6V4LbbY1oPTI0pi+2aZGdrUkoUVce
YRJ0+uZKN7YvUGhneKUXaaUZS4kml9jE4VSZ+VvtXOFdPZuoyoAp0aBT4mrnsxiSx31uh7VUo0mx
yKYkEC4g+SbEZKy2QetiNA12Gm2PhW+B6ydOYZnX/PNgPsVZdkvmKv9onZPcv/gDJ+zOqrZTALFE
eWqRcC/JbMf7F7ViqdAmYPNns+hH+mFJQpoBtHlrwTp9G9nKUtUIMXA82pbkXu97kEF59k5KVRma
VzRmK1H7Jehxf2/Wzb2Lh9GJ+psqBJfYyPGQ5sqtsRYOIX1JPCj0ishprVpUinHx6ij1legg9Rae
wT7KbfPGdltaPom4xh+MDXnPxQ1LEeHkmn6tvOI2HEGR2idMXUh07WxbtD4ocIKh8MkAqVK6BSGs
qPgIBrTyZCuyemshFHWHk5DEq3gmn3TaQkAyGdc6DeMb2O75FD89Dn20AEJBgx6ke0etyzcmGFHj
YClrw+wSyM7CXp1tlAZ+cc4qrmLzwbaLSK6t4kcNgF7UAzrqI/bT2BxIxsLr3Bb9CtzFpL5o72tO
GutaG+JNxILKFgE9O5RnnYJ3FSWEEzWPBbVmOTIJThprJSJFmQ9JfUS1SVg00x227fvEhlNjm8iw
xmY7pTqDAtmkPVVVFFh3tkbfLrMerIg1rWBNwyIypfHFT14whTU6eHmpgheob5FL6wcONQdh5+V2
mg8oEBIXmaDLh8eCAiDmqJHH7nwMybBqPXImcp1uVcKcBzdmO3DrQzKGXNgfeyV8YvZtb9osuq/y
TFu0Tskpfulao4+U+wVnDw26HiFRQ3ALMH0yMeNqrcCKUY185yVrJHFI29Wvsj0WY/pSdEm+CrsM
cI7QiAyLOEDpDiCNruhx4nRHuCgwP/HyMygl84GRTKnx6ATnRNtFR2GP1Y3BZSlLJP6yJREnp/nY
iHyV5FO2ivrZeDA08Eo8bUpRcONZ3Nm2fxO23keHzOfYqNWuffdqYK+RtsShSxKLOb57vVevac0/
ebTsfC95bmMcW3aGHrMq9D2RgcUKdPS9miQ6MIf0M+5kMelFg0XJkWgoCdBF5N9kU/5y/m7rPqdS
XhE9vU3WMRMERgQfiMEph/MgLD7U0oy3QfWoNRSvPqCkBZX/rtWBlVHiSNeD0aDsQFRdhiKs1pH5
bCkUSbQyEUPoNfBk5XOQmD+otsM5jWDT9BfpON5KKKgcu2EytvV9HaT47wmJX7KBLBrgasxzPiT5
LjMKQvSzuBSHzNw56aTI1a8mGim+UHS7quy9qRoQLRbV+JSy7eTiAHUScr853iP9vxIr/6kLse5i
+4pa/sq+N31mJsG1SC0Y0UiskB0FRuvB/U23sN38GzdnxYSxoYUaNTuknzJzXtUL5KKXjmgp5HrM
DNwIdWxMGCkOpZlEaTSLzmYzMri1ky+UZc0MWyArvfuRuYW2cCNCiXzvIwzoF0NtIMovBr81JVV1
dckWHSc74X/pUYvgUYGlaTA/83JdmycwmzMUjqXIi7maZjjkUOo7NuIcFPRh7ciNJ2iPNikyRuCI
HbTK+K3xBJZpn5srMcJ7UVYfkaJtbDTPsKwbBqjWWUSo4UB+aL2ZMXbfMtzmduT2mcVVeEHzNDR0
WiVBX2zQ4Q2iXaZTCQcRLXIF2o5m4VbyMemr+74u2QwNmr4yrO9SgS2Z/k61iPIaEZYsHuh33ehJ
wXsh08LrPqeWQDoBOEPOmw7OXzOgMklILprHFYTHgtS1LiU7hvb/vDPHB84ExuyLfufdiOFiVvc9
zSwLSbtVLqMKwM8ATCIbdQQw5JeHdXdCFw0EnWKkdsENFt5XEck9o8N9xbuEbRCfIq84056c6pTR
45BexuODvwfKDzNvNM+tUySbMSOHTq7KOkMlMtDZCzGLcTOBADOPqavDEMMrUjcrMtYUzBLlZxA+
egO+G4hDCxQOV+LV8dcjWnDG+xFTJGKuB6tgESXREDzXBBJ/GqrwCvMQKlA40EXJyq1oqQUZIQY0
54IPAlRWpUJ/xwHbAHIRJUu9MACdI0ZPA7pRGgXnPMeiRDGGqi6tCtI/k3NKYmbgMMLTcpj7Y9Kr
Swm5Xk+rJ26iTRRoAzUoOW1CvTYTzq1Kv6yO/nhhjTfGeNTbkXZEQQiGH05ddexZOy19U1MMGwHT
/rpvPyc5+hxf+pK8VZfFOiNqdERM2Ni0ZRWlf6I9Gc8qKH8Lpc6ZPEL4psC0ANhXRC56NH26lpqY
njfH/xx8p0LMiWHl5lLRyfoZ6A/TIyZAKQEv4Y8fpSZ/jPpnPlhzQQtNL5j1FRpPJBWO7Nrak42c
pyLf+dVdXqkJgwnrnJO04hM5RcomM3t2ZiLF6wpzEXoRXhUMp+Sxd2hhN/YTIdyoqqJ8SUmDniwu
Tj1qMd6SzSxOVKu2F7d9jnsNWMrZqelQAwp+VoNI2cSt+eAEyQu8JsBm4yk3W8h8AYoVvX/vYCT7
CCbnjWR0nZOuxJSk3Qa5CYKOsBb439CcVH1gyMdI0LFef/yDm6fAlEGet5zkbA8eETRn9krVP0dT
52PUDtLHCw7ShzF/RXZwapmbBE8CBDoKN95UJJ/dwSxh0cxlymfbjcZOQMh1x/FswYFdwnO4CGul
xy1Rqq5ZMLSQjNtTulvONqj7F3odA9PS+EXvh31Pb70NxBNfMEnTygS74E1xGnjnweddnMQi9lqG
d0SAgxUqnCPC1J7TL2Isj2lCZYUbJhpPVqPMjYjesBlDoY27W9bNRaONZwKAZrqRoEcGj0V5EBbk
uwq5sIdzjx890RF+5bRxq8I9Fyp9OtAAzz21T+EDJtFFfzP2hQCrmUZ48dH7ahZaf4OxXNqF+RX0
jTWnBazsNQnXByj4vtBt+WxJa5eEtA0YpkD2UsbuyYk534rgxa/rekqACdcqMT0vDZjkoE5PVq/h
YipEzs6h9EtBBXJl6Vu5zbhVfCe7OAQO7nyX2W3e+9mLpscPgyBzWDHMfD/gpzh4EZwqVadmZ1b7
JJOc03HS6mtQnPpxzDn96inMA87dJtbWuLxJ/bza0rei4OrdV5MC56UjmW6BAFfslTYpHpgrYaa1
4pdY5jvVtot5y+6xja2WoIoHeKnqztK6elEGKHtl6+Ke+Gon33XSgJvFFnuo0OnMK+L4qhzXeICX
N2rynQhMc2EMtX+rj2zTUcyc19HtuzK1k2NeFrABg0RhRojQhxN6dstOsXQGyjRUV4hLpgtJZ4xn
LtPmMKSZej9dRBL8vFMmTIKFa7WEN4KzX2+CS2kWk+8Nl8GQkX0aoLZlmkKIKm1zq0NmGXS44xke
SM29JGNJp0M+dJ7l7+JavEnB+Q3Zyh2OMU5bI2JXKDE2FswG1LUKc6arX1qXTTVF30CuMWBay/8y
A/hLKBlI98PslmiYkeWDV9jrKGfyH6ZbJU2KwzSn7JwOuLYTvWh4qpaQdt0ZtEBslRZo+SqczAHR
Gv74B/CLelnTl9SL1eiq/souuEBZFSyQzVEbt8ESmut0tqQ1I+QxdBJjYSfo3h2acr7vXhVbfYag
AZwojdslqEPT2eZM5haBSWpFMGZvYkSzjpCCts1k6BHmR2DVYFSFfkoU8Vyogm9Ed7RIxN6IoMlm
4QCTlJFIP1gPhH9qp44Cs0sPueEF51axLGIyVz7x5bPMRrqIeEQn05TmN5PkYZPC1LYylLpKT/pP
uovz7FJqIJXjHQdXZ54rYlwNoYa5Mar9VYcQ2DFBJ0uIpeqgk09vlHP4ecy8u6jA3ZEAMyAiKbnF
iyTWiCRK8gbHvS9MbeUGjCAlxgSiifIVmvCURi99+cAcobH7Ct2FuFgKoW44prUBEcZB2wPFMRFL
KzbRRc9ajz22kxUC5ParbtKWm4UDLjkjiANpSvtgdTeWU1LzK0xblDB+UshG33kA0Oux9TCwePM0
GeKFWaErtgm7XGrhRwaDaqu54aWwZTD/9tO//PUv//Le/6v3mZ1IO/KytPrrX/j5PcsHiEzozP/4
418fsoT/fvw/vz3mTw85Bu9lVmVf9T991Pozu3lNPqs/P2h6Nb89M3/9l1e3eK1f//DDMsXtN5yb
z3K4+6yauP7xKngf0yP/s7/86fPHszwM+efP314/koDPgayT4L3Wv/3yu+3Hz98YFFvwVFTdFIbU
6TE4zo8r97cLN/3BXx48vaOfv81ey/I1LZogjl//r0/z+VrVP39TbOO7bRpMWxHHClgH5refus9f
f0O2DtBvVdekjT/R+vZTmpW1//M3TfuuqXQA+S1TEB4iv/1UZc2PX6nfJdEmUJtUXcBbtoxvv16g
P3zQf//gf0qb5EQmUF39/E131G8/5X/7QvzuAvDHHcs2VFvwdD/l7693AdNmXsf/IBc7Qogt4qVt
lPaSWmjVVd6uaywQJ9YW6IcPlDFZZX24q7vu0VbQKKetycQfJEPbqysVQ7E6cOCE9Vv6wIvczp6Z
BHoy/OT8mr+TrkjAY8nQDa8C550kMiAJEVxe3ere04RKtsx4rVHt5rrpbkszUhjFBRC0ZQPP2xmy
hdomOCIJvnrwJOHZSY6LonLGYhdKAbMS1vAqicyGWV0Yz9Fa9TjsB1Dn5CeauHaj8DOGqh96+bFD
HgWB/RZh1xIHDvQ9y1Rx+OTkykeM6lJ3qbflG5QbhvK0eFHRhceEWEhMc2X+CUQYrCA1Zneq5c5s
32L/WmrpXaQOq8I/BNRptnhvnSMxQ7N87JEXg+Z2DoZNXjG1vx8v9OZku9sct5OhigNGZabo5bxN
HlzzLOyXmEtbVeS6udo69J4wL9KCmrn1R+YTrW3pu5Tol2nTQwOyHlldXMZ4xBYtfEbnY8Twg5Ev
meSk0hvL1D2WqDCr7DYk7MtIlG0jsg3OWc4W/sLPyZQbEEhE0V52lLHqsHc7uYyIX4+YHqXNJvCW
Ghb2trwnbH01BBcl22YdYon0I+pImdd3SOiZ13hECsn1AAKPiesuLLT5CKBL0q+o6JBAJQFbpuyA
Hs2QyUxgEcw1N0nxUqA9SJNTKG+U8jnECgYFeY6zFnfXXZhvNQNoqWCe1T7Yzl4rHlrr1vQ/AAbQ
K+9moXXneRXqQWZ+Wg5bQYuPRduvbfwAERgEXDxsuAihC4aqHqcAn0LUO+Wg9pLyttOyRZdIiBPD
Nq0xEsY0q7gZd2UuyMuMlijPbxL4z8hiyOBWPPKJI+3sEJGIOBgEY3ZOeAHWMStDZI9dPpyFazio
FspT6ARyKUkhyXBP6QMEA1uFbfSIEAPIFKeDERFznq7CKL9ofYbE3JwDjaIjDtXXDZ8x7y1BJ6I/
SuYZ6QJW4G+dBvx01t3m6rMdWicBLoejiLLBBcKXKlx5OlD8DpF1NKZ7Odp4gK+ddRcNNGj8JlpD
hpormsMu7K97Aw2IhTQI/Z+tA3xGacGpZW+G0acQ4UdVWv5NJtxpkGVwWkZLksOcJ5eEWeZgUgxo
RAq2A9aNMlPOzAo+jFAu2rI1iHxDLUKTIt4IvVn8v9qp/v/cXhzAE7pjqpqN/oQthtWXjfkfbC/X
aV9pg/fP9D3I/ri//AfP8+v+Ir5P2wGpJqoAMPVjF/l1gxHfOdZZ/Nr+8wZjfNcdB+e34zhYugzk
t79tMOK7pNBhqor/n8wRx/yv7C+azRP9YX/hleODcQxhqKaKoNj+4/4S2pCrOiz0Cy/UpiaLWt5m
6VA9eSKm6+My8CIkrtyAqGVYovTlAlXzi6PTOiNYh55yE6KrJdesqaOdOTrlhHy5aUiGL5FYosRf
jcB+B9AEW6lXoIpjgjJHUV+yosNYMoQ3Y1QdzZ5I40jaRD6HmPgL4PcsHiOTsJQ4hzp6M5syRAir
vbkMjfmCE0aQqdZmlJAKAoAtht7djVaJws+hKU0/NFjisGRoUgAYCjrIS2QgHyBmx3sBOWNpFSZH
iTAn9S4ykMa0DdWd9FJSWpSURVBLFZbYNCNVwK+WAAv6jzIGDcE938zh3rZbM0QQyrhzDTT2Uc8h
Sg0N5aBShwJEb3iVI5JNhEK3MdaplWEyaPN961kaI8ORrCHEgxiSuu02/ODdEIZGBFqfacsCCMnM
0Umv6DiPrhNjUBaKEWN/snsGN+Z4gxMZTYvdt4vQStIlQinih1rmjlyNYJcgf1toIRcgrzL3QD8F
E7nlYs7vAF0TVk4y7EDIV1hVH2FVmhjw6WtMeXHHCKjuTgbVPeKM15rmwZ1naM1daVbBfVPaZ1qI
/UwkaEz1oX91szqchfiTdlgvdooKgVQvGsIYS4+OQWQQszAip2HQZi2iqqMy5yPgkFSW6sXTIxIC
0Jcv6fcOb7CBcTK3BP65nZbfNE2OT7lySMKtYkGctgq9tQzHQ4GmcKlM4pg0aM0TEm6dQ5RkJFBO
RBjgecXa03mHeTCKBWY2D2QyI3M01ZKQBBcdRGujEtLxxNatadPYVsIl6deEFXrAoGiVPPaq0s1L
gzaaKIedraBT0Lz6LVQZuKuRr2GsTIo9BiBmByLeqYWnzv57r6G2bRLyDqpVN+AKSEGZ/I/X0OPn
x2cc//v/Sv+4fv4Hz/Hr+ml+x0BKEa5KgHCW/rv63PyOyNt0pE1fQTMcg9L4l/rc+i5sVlspHdWw
mCn/tnhaLMa2xpJnseg6qm3p/5XVk7f3p9Vzet2qQ46nZdhSOCbngN9X58T6YP5pbXNh63FGgVYu
+4odvvP1jV0wTHcKtnWXdhdDSJqrd8iHH+MW9mCWbC2o9bMAgRA0ahTuBmpMS+7ock1Yl4NNkEZU
BndDXu8i2b74rr/F0rKvBTPmUayJ3SUehjaoLIlqAfbUO3sgM1AtUUYjShicivPwgAIihWafX8pI
haCkweNpyLaYotCluY2lP7OG5CGCN0xvfFUlzMxwyiWI0OtUXyZ9CuTHgxPV7n13pEUeIuYA0TYq
r2NIagG82yDxVsh5Lc7U1lHo6Z0yMZVyHyyYv+8CZGUooFkpAuBShrZUhHkYwhBVRvnuQXp1x+pc
plRgucDKqbU3mtptyYdfmQ4TB6aP2zHyDwQOYfP27uBqvTVddvUATSNJetPz7JzKcJVWyZmT22Pl
iSVecvwW7UXvk5VTEXo4TNQ413puAvW167tVyc8GyXp4Ihh81p927yxjHaZxVj2Y3VNYJ4u8qncu
AZdW+eqn6URjFbMCOCTdBaQldHyW5OEdQi6X39I3SArjFWHvMhvCTV6gu02g/KmXorWw/5MECoOt
xcsY4VSrGSYZmUc+JfA54lLNsWZhDHYRqmpft59zzEVEsuDaihjhog6KbiQiBhkpKy8lflBt1rm0
5wla+EU90mfSR05o/lg8BoGyGTXWrAHiiNHu0sbFDU9RWuNyCBBzRmVecYndSyfwTWDejjdN0cI6
Hd0lnvLlMKTvbSf3FVQaHOD3oZ3tS7O9z1DCqPKk4mGxOoQRjr0tBGwEJTNnahE8dkZ2y2BtR9/y
NJDHVWWoeUvaNbAc+mJeRrgtNRUPc4/eOLsSjPFsBdwHkLLmJsohwF4hwgLLeNYL7Zi3EpUnEkEk
scyJdX+jIWrsw4fKF7e+Zl8ESoSUe8q0UWpr6S33Eb4NuWqE9cgIBP1JU5+7ROwISV7QCUIiQ7Ae
i3/cgXDV2L+RyXodrs36RXMRRQ40j5NKznWTKiRvrQ2sn20cIxxPWFv+u63uv1+YwT7quvNPF/T/
Wcf//m80c97/UBH/9j/+uorTZdEor1VNGPrUaGGt/rUKNr8L2jwWmd1/W97/3mNRiRogEp5GpC01
lc7Q33ssOtWv5NlYzaf1/dea/T/RYtG0P6/hlmpIA7KsJoUOlWaqkH/XYQFt7waaZibLwq5OtQ9P
bYoDYqVrzPYAOI9jdfnR2+ayiNPtWDX73+1/v7ye37d42JD+jxegCf4yW5VmcB30P5XgVZ6Wale6
WK1UhhvCKI61rweLVjLL0UV0i1aGGetIBJG1UsHhYInzn5JcQbDb5FfLjV7p+8PINN2PwYcPUQVH
IxtIRqbedpTBWkvfvDaTGxCbJga9QJ4iDfhCS4RWl43G7SgUZ1ZWxGMoiC5dTSO20TTzJWJwx0nC
+5h4LVjYz7B9MH57N0SwIwuiSF80JNWuxrHsHuOxPERcXRIdBv2c+d1TW5W7wuuATqVhAmtMedbc
YNjW3PAiJHutkuwcoom2FTmzaCvTMxAHtDFQfb0cilGL/IkABI1tEAVoUdraqi7LB9tNHlKj05ap
V3PfQzX3WYYVqs5Zlsj7ULXOCgqvmTHmzJiJa3fjU+aY7cZI8zvNH4r9ykC8uLFaUAJJpjDMhvQR
D+KgVetKl69C40CAMYCLF84aS6CZutECsnlVT7wVhBzqjjg14DNSfbyomnYXao+TVLkPMBZjBfqC
iMH+6yHF01sGU72JpdGAI42H+KFTw4tGbBrg8EXn7RDxbFVX56opJbI76X+UurYadAFAIEIZWciF
EedfjQe1S4C6iQqSQseCEaLvwD9tHlMCirQum1eNRcNCLqEAzmKJqKJg5whB8XWrifRZWc06BNgi
YRW0tE5GaLD5pOS133sTqj245kotN3pUbhNRr+uyWUTMYBnjz30y2moCbv3EWY6iW8t4XGmlu7QS
G2G/A5ZcXLKoXsdevBSMSHyfjvr0XG56IpohSv2VaxQNTlHQZcbo39qhfaRbxbw+uFYVfzgkecsM
t3mOtF3J4f9lcxsBaxwmCzusz0Zv3lD3O5p4yUfl0ibxyfUmoEMO7THdDrRsXGdc0eVZzmSUb2Ej
miVjBrAlaQIl3riD1fcUNPFObyqSeWqcx3AcePewKBkFCO3Q6MOLq6jHbIp7YssiAPDEQYhzTgH0
YHhA2rbAgjBv3QYWj74qSNiCZbNocqK+k/RE4O25sWEHo8xHt4SpoXXkh2YOjyaAKSbY4oVshPu2
uOoJk8zKA5UcjWfCW58Dzbvv4uGQM9IXQfiuc9cHSbzNmIplIN5aAFetv1Bz82ya5YZu9LyvOjIp
JzResp8+4Ondwy+kUOqOdtu99DpimiHp97ER7OWXkrLB6SLEahntpsdPl4W85o2D6s8tQphrGhof
17g2K9e2lpAul1VrHKfvjO+GkLdVzt5bQYGCjHLlxxRt3NUaSa9gNpaZNa7wOtUh7BKj3qe6frTL
5LbChwclfRX2ydagLqY3Sczuo+vVX61bPU/fFC8io+uLJuSJ2Nj5tLpOPVGltW/AoxghKW2lBRLd
YNhqxQ9VXSJdZjTM9zPoUBiRgJtbOrPGaib7hc0nX+oBGArrzVG0haWWZ880H6eP02+1F9B6O7cO
yVkfVoL2ggkxlhIs5dmc/83dmSU3jqVZekUIwzy89AMIcKY4iKIovcDkLgnzPGM3vYBeRW2sP9Aj
KiOisrstzeqhLV1yigRBkMR473/P+Y5WnuLK/NQagn6Ucteq1TrdmOgaY6xUEkd+kbTQRVXXlAM3
RQQ1H0KoUA6eFtxoL+8la6cI02vbgexEysAIlZra4tDelQ6DOc6TXiV3lb2vFpGB+43zeFt2YMbN
HgeYH3ZnibaGJPnXRDVe2hMbitQ6Pb4i0SXjpHGihH3QSDb1tUyJvxIZOJPky7zQoZ8OniwchTh2
AVM21UqWxUs8aTBw4VRoBlR25b0aZkPGJAkoo11whXMJftXWwxLzgbAg7aFnfxu+20rO3FZvFYcz
n7HDE449Ow+NbUhUH7ICIdg/bgaV1vV8cpEq4uJRH/lwx7jk4LkTyhQtQxCiTxP8DUEyInoTQicj
IXBiScDHmSMxwqZAAlNTmqsQydJbQl9GQAMocCFYBgT7cvb1FeJ9iH5mhCEQ8eTnWD0PJjtbqReY
mGrxLSFjeO4EIc8inBma0Q1gbrovmuqgC8PJyLVlC3KmnRSPkDzReIqxW5DamH0aybjKekhrdfkB
NVtwzXxd9kHxxEda/Xd16P885PY//h2H7+hik26mML5G+2oexfpT2+i/Dt/lft78x//8cwMU6/J/
XcIfbUoqoSamEqoCoqjR9/5Tm1L9TaUoYWDZVRVNU3X65b83K9XfTIXBOYvRO0PUtbm193urkmos
3RCNcgJjSrxUNv+VZiWNt78166iskqGh0HKljapTI/hru3ISDD1X1RlVQk/pIGU+qQQJViCPzmIT
+U9F1mxkM/4hc9Y3q+pb8TDRWpb1IlZ96ZYj8BzENgg7RHlhDfTYIgP/PSCE2CbzViHgeMI+YBFR
iQLuRRagPrSgbe0sRuNg9Ul36NpRcdoW/rOop6eCQKOwxZhe69DOpoqx7oRECGQEkhMD2kYjjZsd
E009rHFtfIScD11dR43dJ7iDhIxqni+Ez16GJMqMtMIJ1KzaiTI4wMYXdVcm2o9stbAGRU/v1Bp0
EhtTNHwpTla7kWNI+BOe4qSvXuJS/SQWloh4qOxTozwbA+asrolXuS6eSqlGejRU90rXd0AlygOE
OEZHYgUjpGjUq9Cg/doYUNjjyUPUlVFV0IY2WtQSIcKhVtQHLmhYjD0VW/xgwLS2tKOcCcTKNjnB
JtWTATzcLjtjNxUM8PhSdJvhk02evph6/QlLhLBbhu3kCMdaVEPm1mXx2QgSZSHLzWtT9hDCWuS2
looEudJAG1EylWw9A8qBxA6hXRaihKOUYls69Q1UW5wHYwGqCJQsKfCu6BzHw2hWJHbK6QqoFcov
iQE0K9IWFELVVSElKP8y47k0YHI15beWVGtV9C5WaCXPtUTijtjK8W7U0XkkTZ4s0CqPvJ3oE8oC
lUNkqHxJ4OXgUL+8oetlhKotp3VQkhhbEQC26GsVPkFX6TbanI6hRXRrVFSXyPN2Upje/CJcDiWi
LjjwK+gkP4Zx0o6jJ6PdnwzSTOtp3VKgQOtFoGI74nfP0x8Bsg5gjZJLBZhxs4qIeYwWZoN1QMNf
TQ351QoZCy1qvVxMwXQM2z7dahHdEK8If4htFK4nlVWdB+Knnyu6E0XCsh5oyKhq4hi+4TFkTfau
Mea9bUqouQnNgA0zFVgV0v4r0qnzCOM4bdsMjgJS8ZdUwcuQl8Nz7g2fUhH9RCl+Mw1wpRzGP9s2
+5nycnxt1Key7j7FyZfaNqIrldWwkkPyUktar3YiSNtSJw5Bjd/7PttVo4itFY2wm4NypcRE3Z69
2gKXFlNgk4OjpsGWMWIdCsAoH3QPVhEfDtCyG3sAV4IpeCqkfK34AmO5oF/z8Shqxl7ypHXexjh4
5E1cZVtd6C4F8r4KBy4yuGAZjMi+ME+sBE94DxLvA8TET0+Tz5CvJrvSOEpx/h+bzPhuvOZWhP67
ZzFUIpKVFIA7UaXwVRvF1/QBM9d93Pae4WqKccXO8SnM0kQDgVHs37SRMeyQIBtM42V2tCZ5j0jt
WYF3TARq1S7kgKQjsw/RKErXVhixrAnrqB7vMtTdvo9+xLqx6/Tqgkj9K61xWLSydo0na0/Mw1sI
2qxoscSSBPVRq/JmItQLqPCmGupd1wqXuA6RL1aZQ0rYGkfEV0PATyuiMNLVzw5Vpx0J075Deb3w
iCLIm2HOVblABHiupOBJFqRxgbSTodoOGyQtlp0VyO9FpByjtrgyMt6C3siPht9+IJJ682P5KfLr
s1KW1zTydyGk3l2KthWzm7pr+7ZfKzQpN5wLNYDiyMLFNaGUB4BPBMqMXQBpBelDbdEHGt/HWR0u
lh7GbSRp7NBbyawY7VLDYd9z8uU8MTPe0CF4CiciuiGZE4XdRpK7iNNEUF0tTXjRpcRawYwC9J7G
B0NFp6qIwVXGyYrIImiX2qj+xIUDdnlGtceQTWmstSRcTeaK9/ouqwCsvqhIOyG1EFOmfeqC1D6P
FQJgszyOpnLtKJUCyqSTD/QudmKtL1BToKZutNxzY03JyHxtwBLiKgdLdMDtn+yNNHn1SbWwAcG7
U8CZKMhMNkQd3rJep+agYR/VjVw/D3H3zTgNAdHswzj4zUOdEqOpypAf6ei9YNOHWwmx7kWYuBQK
AwXzyFAwQEpkTAaZhzy4FWjNlYw+Ef9Ewisw7ATOmV9UuKAGRXclrUycskVub8QyksW0PQf0SLfA
gRW70HAK5AE61FLJTiTg4iigNOVST1c4dEcT6Wd2BLbZvNRAw6lm/NSVYhU2LdYREGlVo0p7AXuM
MJQwJ83+OhAYgzP/O6XXrk4Gqo+oLF6UrI7uXRp/xargkdYVnOKJ8zLZC5ObC9JnEXcfcZNyGGOx
gShoRa6icuj/dzU7//8cizfmQRxTlyR6eSItJ0Zt/i/jSHnWfFX/8b8+/tpa/CfL+KO1qP1GG8xU
DPyfv2qN/6hA6r8xGGQylG499F+/txTN3yyab4oIoVO1aGNq/xhGMn9jRJ/pEi1Ice4HGf9KU/Gf
iLz+9tX/VgFMQ5LbS2zxLqOVDJWUU8GlQNgUXJAOwayD0a2x5tQiYI8zu2Y9KX7lloVpbXt9jFcl
YC+MGqDhAqsj8YCxhQUlTxzifUXF3zTQMklEE4t1xAXM62rMpJjxVXIpaH+1ZFWonLQyinW0rszJ
9VM5d7OinwHx6TZMQtUpwyZco2ZmbAFd17gidAmnUQbhaCiR95ShIjgipUg7KWVwhn3wmYxDaIP+
0FdhRWyLmMHbaHpIvXVp6AvGEjVHqaVurXuogCaozo6X5E9TUh5BHCOwD6iBCRKGBa2I32vJ32Ja
8Um2TYm4kLZiT/khNSCbBEpSEBulnT1qowi/6A4qbVS7/QhOWO77fpErzSunxtep4ySsZdWLoRmn
Wi6PPWUyB8NV7g4ydIGOGoLbFwlp1WJ0UMfuSRNwEWQqauQ+AqzFUDketIHzkD8WBqGECAImCF9C
zmV2NM5a1J5TQwLwIWIoVi1iEiL11FC4IMXcxTgi/7SU6BjUXu+2XOttsouWllDcGt06JA2FlLop
8I9I8pOf6UDLBv1z1I3I5lKPPg9Kx5H9ZNwUWn4L+/g6jSnQgyLg+qLiejJIs11CHHzzUvFsRBH5
Gz5c2A4sf2NIggMgHphPhbtIHSNaxJpKmmlYNQvRN9C+jtWbWcXGouqJJshruaOaFuJTH7LMJRF3
MwTJq8CZ31BEmoJhKS3zPEs5JVMoC6f+Iw39I05yQGCN28vlh1QI61CjoTEQNumYQ0aQuw7JJBPU
fi0ohn6g7F7uGYuEU6QnH6o8ZxtI4+gAAaacrePAV+i5QzYls1kHz0VzPQpfMIOB98SgpcaccNO2
v5TkRqyzUE4BCOpsK4siuCZVOQk1KkEyjMpRABWFa2dR+KOPP4Nk1I9Kp+PiJQS3WVUvuEmGZr0G
PLJIByPku4nJdlTCWz+Eit1K5oc8mOepZdEEb75iFBvA3sifkaeDFQIds1GE+ocOBRX/M6T6YkR7
LIt0AchFjtbUjQeyBBF/Z3GyK4Nq1yMr2DcxhL9JH2B0m0RDUD6EPO0Lwk+5VPJTnNbssalM2m/Z
Z+VCmzmgmMJBBWpZsCANCdaVxdZCwPw6KOg1Jw1pvdCk+xGK75C1DKsyhAr8OEeASyXNYXOHtHEJ
SYwnoIsi0nRv7IzVJLHAaIhykP/pyyhKMc1qvAlF1aLVznWQgLEWBK+VQEjN1MwkQrUpd5E0VQz2
whIz4FecZVg2oOrhTeGWCU9h2NQH0SjvDYxZakDlZ1pHn5MQPqkkc2CKFBRq3uZzEmP1JAM7X/eW
RuhjnYTbAmAXCyWWp5JG2BU6CT4DXWrbouAKpMx7T0Tl89/7ijnXRgwVAYSGCkH9fygvloiu/na1
/Cev/+Nqqf7GxRi0s6KhY/7reB3aNK6LooHE4g91xX/WVgy0ZAaCMi6WIj0FSh6/F1fU3zDM8FFN
xBeqoovKvzRmxyAkxZ2/6db++t3/przoSj55KMWD8+P4frin9v3uHA7v9/f399w+8Mu9+/v9fuCX
R4fj+/v8lwafPU9nztzmycfN/XD4dXd+NM/xmP7uzM/yBIuaJ7Ck+/zK+Wd+weNFPMdjfueXPZY2
P3o8/XjjeQnzC5iLidw+PgCfgd/HB+LDMG2eziefP3RuL7n3flger8fr8vh+JCF4BfDPAdAqugwP
Oj+6dI/moD5vjpfj5njd+Pbmutlc5l/fvmwuF/vC7Wazujy5q/1qfmJ14tFqdeL/amWvVq/2KrP3
+719clenPY9XzLiy9yv7xD2bBycerNx55v08t8sz+9M8Ew9XJ3deMHfmmZjl1x3VZjFMf7yeN5mf
e2V5Lv9tFsCkE/+Nxa+nfp+D2X6/N7/VY4Hz+zIPj0+P95/f4PFR/nPG+U29JXNc5g88L3k13/1a
rX6eXHuesNns3T3rY7VZ2ZfV1+WLFcCdy2rDrW/bXzYTvnjI7eoy/2XFrXiWlcXvvBof6/Hr+sXa
/JofzyvXnm8fq5dn55U8T1jxPr8ebVbXeXVfrqd5q8zbg00zf/bLiTvHKzNfj8fjwXEO18vyct0s
f83CVjxer8fN9dfN8Rra82xs/vf59jD/sKfM++B8w4P7jj2en9TecbtzDrv5vrNj+m532DF5d7/N
DxxmZYZ5fm5u80zzUt5337tf049LdvUDM92c3e77zOJ48WFeyPzDkcWS5h/nxjvO7zq/4a95eJVm
H3a57Rx48r47cBAyB88zP/f4O3+qx83j/X9NfiyOm/kFu8Pj3Xghv87hPL/D44W1+8ezd6d5vC/v
yTJ/fSze56DNC77x0eZJd77tY7nzR+WX73447M47/vEFeMw3cWJW1m7+6PMUvu2d5+dnmXnnPH7m
5/kkxjzLzbm1i9vtfIvtz93u88aUeXnn3fDGnzUPeLie7813zrz+1/O3zx2/j0k7hy80//s15ycL
u7Gcz3ne+c7jnW/zbWrHfJ35Q/Lh55U+f7fHd5q/2/wF54kHprDO7vOD1J7XOeuESY8VPn9tXvX4
w18esJ1383Pz2v31kl9Pshyenjeu42T7x6Lnk5cxL5Tlz7Pzho8XMmF+2/mJ+Uz2+DfPRBPR3lkS
ui6UlbZ4Lqhv2LvYOiGCbRdkhpHEuCd7zDbP4gfttdKebN/daezhG/bzyb5ybMzH0vVxYM3H1nxo
+fYX/3liPq1dOQzmI+F9yUm+tDkbcjOfwAGTcb7tXYLHfiLXFavl/H12d/aIx+d+7CW3eaXNu9f8
w6qad/3HrsDKf+w2TP1157ETPJ6atzE/7A08yX7y2Hhsu91jM97Y0o8tPm9rpjpsaLb/vA+wOdlH
nMcO8MmrHs8zmVfOewcbntvzef5zy3eEOLUHBl21a/hRf5ua3TjPev+Sw2hp1qAtPzxgFLa/SwhW
do8+iFVMlKeSBi1rtaf6bWNyCBNH0Y+AiS3w66LjT1vM0G3/A1Dyc7oGpu3otwgcpg3MQVhcOm+h
3n3gN4wBL9IDHElD5ZwUt0foSHatMqjgDq8+ejnGxRc+hZWD769VqLfpvD18YEHO9cdVyw4145IM
x+PrWQiN65s7MMn95LaYoRFVL7PqoOTH0XqmB+N9OaVbOGjmdp9n8/KpL/UlwPdUIJ7Dro+Rje1G
Xo6vGQymAxhOwrbwylfLG/2OZU180Bqe3jFP171/HdJqOwL5xoBRPFFlOtH7cicVh+wL0C3x1t/y
9jIwQK99GneoODDCa7s4IsAw7V5zcpIOEwRoSyJfQUnoJEObC1a62VxGeSsA0Nwn8qKMHTiSFaWp
kpGRc02WouxW+abVnprkzHBwhR4FY0352kkv0fRDPNFIFn/CgSwDl7TAISN/+bkVlqjD/S2kAKzn
fQlYyiFtkBHHxpa8hUZHxzDOdHAZY+bX6x+rHBiSncdPIQXyfB1ua9O18nUS2GWxzIN1DN4Y3oLH
gkLNmXaTDYuqX4dn30XzMbaO2m9q2gc/AtNGDmpdLnRM0kP+EjxrjU09rXpG1kOCGx1BwCnZQYoX
Q7RErRhArawX7CNgC8bYlV5J5jmU8Sq1LGgAI3C4hfSjSXCQCguLGSkMU6uVMX0uMsAePgFJdogU
kJSKcBHCApYPqL27TT/BirHBwHpMHi5Gfm9JVsJESmV62jHOEnwiSMzJ2O6+0LdDFG+OBj1sCVSp
QEFixABP+FBV7Sjs5vq6V0OcYAc9WaqPmuQb5QkEtOxI1RX4Fh5i9KKgOkC4DJd85u3fDBdOLvlX
4TGYyHxjXb6E77W8bEcCUBkqoESRz31ojkU9+CLSqiOx1IIQWA1fAh9l9hf7IylUz6WEQRgEG6e3
HnNQyf+Yjvckvdbe3scmzuICgI/4fHUkH37xkROxgSvgTe63copjSHJTPuGEKjjeY+rifslBHkXQ
K9QAlRC135T/tez2OoQGwoUTGKu9DBnInQBb5blpC9pVY2tH0pvlvSmvKbAYYmX8eIO5ju4y+CTw
7aV4LNLl0LhBiOMdKz51xkXHmGC8MKEZW65IrHsJDtQOpAvdX8rxPIRSQhE3o/LOuAwWugiaJ/iv
wWaniuIFexV7KoyZoKQMG+E2Pk0My3dLOuTagfI/XCMODII0sOT2L82xew7u0rX59PQlAfUonCuV
bf1kkhx8aa7sLOCHenUVDf3CD0O7EtdaiCYzFC71ZsrSVaxJC8XK1q2YuHEzq4QglRVLNWwRcgIk
VGSiwTEBmNJTBEwNKbgdABGmkL7pHYaGGCrMWxedBI4/cGNL6CopJwBy5mxr2hrDIchdEBNos0jd
wMHn+aumUXdg5aiWaeWr2sUkFYO2SWxlDHFLTq7Ulus8evFhmJFwN02CHVmXgLQfBL1raYD+y0Cj
/5zznq3OIicqNxBUUkCL3AE45JiEmkNJYJHKVpmImMF753YIjRx6tjmqVBhY9ktkT4d8iSYLXrOC
Y9D2KfsvS+Qbx+olOlunb4YibOtEGMcrFY2OvOXGwccvLsq1dAr2JI961eKTUSdnx5NQS90SnHXj
9N7ipmB2G7BzOilkfghLxhwlRBaFcArefQaBHg8w+I+vgS3u5oewSpEH+hTqXWxszTvu+SrEeugg
kZtBdE+ioyzSzy1wJUx+IEOkb4Inr8bKZVsj+ehsxnugPTnJrXYqtyBgYGaaLXRpIesHYC4hIdj+
nt9oyIEcwnBbiukBUzD7DDUyIop15GrQTrY50jzDVtD7GRs4miGSrfrHoL2ONaEADow4czkGb7M+
RuJKkr2o1qtOIGsN8KPUbAG4zLFlEHHkvMhIB6cD4ZrkhSOan7KtuDmsOFuz0+zzXm+LcJ+i5pb2
xZ04mhatXLjxspsgL0Y87xRBjl78TSzpO0NKIgLtwKa1aIm36Sie/SK2FQ6qHwmq7fxmIuAucxpB
MDJ3Zv8zWEmnLgVGcDOat7IbN0rVu0Cpz/4yttf/ZjWNPxfwkfti95Yof/+fK/+3j7b4qv/5q36v
XujWbxLmbEU0VQO/hzXLP/5QG8u/USqhSGFqqigiIf6HqZtncHnjDRGRquBgk/kYv1cvhF9+b8QX
vEqRqbhY/1LBHzPfX8oX2AFlloF/XONtZoEz4uY/i47lVB7zdqw4RDMvdygRX8xBIy9tUh1VGmF3
pMJJDyWsYKWuXRWhu/WBVm8IJRAW9aCPiEEUmmY6py8KgB9JgWCrF0jEMNJnORvbQ7wRY/017rwr
rq7dIKlPqQ9cwrQgy3vBQSCrYEWetQQBwuPQ9iZ/M6RgHjyOsIbznx22ab+AtkHSthQc06r7EVlA
7I0oqA7ekzIY2zQmdpwAg09LHr8RayRRf6mgRFCnRCVrDeVnSTEdYGcNXVXCYd20AW1B+MGO2imR
U3li76aNRxSlUgf2QQfq5WsCuFtCOakzdu7QAESfuqlBbUpzBaglTKhGQhOzE9RcdzykiUxJVkHf
i25oglkc/WdlqtZkTpZzaZ1B6umOXW8wzJ9Bbuy5nN40P/6BBE1alpi6aMJq6PWEaHD715L2APZ6
NyBn1SEL+aoNMNBEfcsJKy9g0tVwbJdlpS69dJa0ShLlU1XjA/XeycSVM4qMfpBgfurNci0At+W6
Mcsme2UlDg1heiVY+V5TB5qYwC6HOU04UPYJA5CAFMmabGR0ukaxMipaepbe+O4k97Ang+mjDJRF
zcAuF3TMkKWmv5A5pC0qA71hqaMGnjFDBaFMNPrHNBNhvGpfOHq+FKx+eVzhhc7BnZRJEDi6L6oY
ofNiXerG3siLeD1MZnhUFDKNkJS8ZV0iwDUyAJtVcCEB5kn2rpaHaStVRyDctJRFuQKZf/JVb2l2
+nuhz3IkRYHNPgxnC14t9eTBW3VhgPOm/WwbUqlgWDeLCFhuKaof8ihby8wX36vAkBZ9e1Ioc57w
SznJNEwOQ2/9CuAsUbITjuxWpAPT+GfgGYT+meNdAi2solo0gXUw2CJO69L3t9mzEhlAlfGOUPlG
aSlwKcw7fzlJARcCUmhQ80hfIUpj2B3NWyVAo8R7eGfABMCk8JagUUyXlthuzbY5TaS4MdQkuCqU
Oq9Cz0gAwRI6z3PasHXLCN5p6VXboiHYrWUkzJ9TbPQgbHZBFtDSNp/zmh1s9L2fcdDDdMeTia4I
MuM4obpsnlRvXJTaJKz0ktEsGUod2NhsJ8kvUZi5iaiWGEMPQyTW67g1CZCcOrTzglvEIQpnsJUw
UDYKsGy76dlIucmFNH/xg68JrYussHTNj2I3FfIlWrmDNfrfosbgWaVoP9HzVi69iqDxUyCkVr8i
mZC0ER22wMrqumHRG8k9l/o9lXeiIlXNzUBiw+70kRtMJGWQw04RX47Dw2P9Qm6+FQMHigy0pTbE
04CExFSDi2J4DJ4gcI1oiBjlSVe6XRilx0wuD4pZhY6k50dv6gyaulypW1+OnHKwrGU4FEfS1dnV
RO8cZITczxgoqIi1S9jcV9UgUhYUnX5WKzgWDwk+LzZcY746y0o2nc5FXmK1xYPMGJcaZa6lhgeh
4YLel4K4AtjDAF7po/xSwo1RQJ1RqqtWyuemIzhraBgU1Qlyy4kQM3CjDg3xhmGqr0cGvmh6DcMK
cRwjIAQYTH28iUd/FVM4B+pdvFVz8F9lQL5T1SdkeeKzVIenUgbZa4mcBApSxZbCBc5jsm27gAwG
U176TU4MvC66st7iEFDZTCHghiGXUfkIS1EBBy358joIjXZVW0ZMvrThwNdZDKUxvQdhDbpmyl/x
+9LuFp0Kx4QbzmxdcjCJpms4aSUEL7t6gVkMVgOl5Uo6xSEe5pmuoHYhlAwRV6AlHhsUVm/g0Sog
vdu64XOoEsPUTTWuDVM4V2ZjrcW+X0lZWsOD48ao0B7aBcgpzjKjt9BroQV067PhH3eDXOZxSsCa
Hms/0M3wxGMaLpw8W/q+oq1LDddWNtXbf9z4uMP/9PDxhKzVw6ocwRUW42YskpvOEGRFHA9Zs8dY
VoDR6RzmuM+bWcKHY32EyU7nCjfYWh3bYwjYbiqbuxTR2xrTYjVfpWSx2KL164i+kM5kx+pEjgH0
hgW2LBuanuqh0ZuQNHkoc4N28XoCPHwDVaakuQG+MyKELTjOqc5YGkZmaaAP0Pn4s1UgfXFIZMGY
0VmCVy9IzW5cBcU4J03QC8jXkAfJpU/i8MWoZ8WnN6wDMszdFpyy0klvoYziXqA80Y35Mc5Ad4PE
d3LTh3nhtfuYKzzw18ptlYyEpfFkgtKE4v5aRPp3hehRlCI0S963Rctd14nWSYylzikHayJ7MdYb
JypQ+cg13ymO2tdIb89ZVL9mcY+gbaZdIPUm9a6jEe+FutsIkF0ErXPTxDtNOObXXYckVKeH0Lc7
8glSErnMzShYJyUH7lQFijtG7ekBvE0b7CUdp/5xgN2cJUBxYXI+i97zIKYqnXJYaHl1ZzAKomWl
yduokqkYICbqT1HHWmUYFTygrG0L57HBLEEJwc4LmwA+rk52MEYFBToGJvQA+w8dAaGLtCWA7Cdd
L/bYZm0h/KBZg8Y0yrAwlOTwEL2+qLzqZzkRaSTRg6ubZdWJ54g9QM/2c0Y7jR7eXbFkOpl0pDJP
o0JjIjP0iWuSlfatjZvuNOOOhdA8VVVJjignTJcxs4PXpDvPGhZDkr1ZoNYlIKItKDEMamcEyyQr
1DV5MZSjBLlYlojZu9i8h0r3nGK1T5LhqOGGijmriSUU9j5bx5a+yckAM9HU2mZowkDlpCsl0WUm
8+Yd/VIzm450tolyaE7gVObh8/KQ0CHvELai5c2fEW/tRBpmcTdZCyVr7lHBGG8N2cyj9ihx+WEw
2yUQ5jutdWktkL+rl8ky0enYk1sB5Qs1hNNAHtfIB3IioA8W0SUbUhZcr2+CnS9MP+WGokQmWE8m
9i+zlKG7R9KmsfyfU0EJpRAEfWHmfrBQYv9oDGGzxQCy8oqH3bYjzlIcab8QKW1P0fSSii21poAj
MSh/TCVxh2MBi56Q0xOYIRhHCpfsmQQL3S9ygIiLBX1TAurZEP6IC6D6xnKlkNsYt9NXPUEeooNA
17wUipU2VEdhJNpjgn6xqBM636McbT0gBbY+dfdk7JFc+69dUW1N4lxscjQ7OrI4MoLmCYwuaceF
eiMu2Vw0cy5sg0a2j9jLdNNy0inZhwANAIJiDSvCyJY7QXESeKWNcO01n5IkrYuor7+VqlirA6sr
C0752H51oDIWkZpdgkHbR21CKIzpHUGYdr4KE3n0uCwbpEaUweD45LcRMe1krYQHHCcdUSoz79eY
JbMlnH6r2BklnOlpl6ucrug4SHuR2p08qdp+UkiBGLwAaS/ZYnTBSUrSUIWO6mvuSYk7dfTOZ46N
FFRENvVaR999DpQGtEQEcrrWsgabsZEC0Ote+lExViInYZB7JMB2iMFzSXvTAnnX+DWsugj+bmWp
lKnctijvk4/9XIzo9w/hPe8bze5JVXMaiUvEgGQ3NyigkFtNdaj1qaWFaROshyjdhC1rzAqblyS1
fkqxcc0B2c3ZU2OjHk34F9tgQouHGQRmCUevaCFVsk5+ZH5hNUUWqwlLhbbQjlSIsyLH36k30TuP
6l1hlbXrieSUaoiQaRuvQH0/lUnDEUdPxe4iLHOS2BymDHsNNEOnwXjvtfVitKZ+0UyUuhJi9Yw4
KRemn9aOlUhurbE9VMK2kNN3h6ozrmVJHVCJM2PB3tOtw40VBoi0W4mQx4DyRABcVRdIexx061Xw
inMklZ9j3mEMleFILSZDyWBXxnN7u4VtbUY9eZiPu4S3UsSEEoOnfb759YLHa5UuRfr1mFo/5rL0
m9WgXZXK4KVDrehqSKpb/9gTeGHK4ZZUB2xTDW3vGpgWuSbfqtg9tZrxmqUGxctQ+siH9ikMW9JA
henQC2blogahWqUhvJHQsnB5WQio08jwqWBmoULBDiGYJNwkQEbrU+VRJal0ztaQPI3sB1wHPFAF
Hj1IVVx4515ZvpVNQLAYwjPapJ4cvwtjf0DvyamioCXSmz0RxlJ3Juz9oyE9zm6HrTxzvwzxpdb8
auULPftfzqHfx9173A4bP4tfATtIWOEp9wX9WdBNRN2Qqjf5yF7Yxl6wLgJsmHpCGOpgggwGBYG7
rEBjAzYyXUqRCTYXP5iIihocYzOtlYR6bzJ+TbT63jRtgn2LSMerg80U1K/K3OsdE+kdJc500pLk
uUHCtzC7cJ0Vug6/RVaXflucFEk1iBWnDAs5EbdYj1ZYinccsgzD5FHsdJm3LSVMWJ1GJTtvtKfC
I8FWKH4qHXn09Vi55DyfRc4heCkHb85l66UnWaebHQjgJCqNc2LpL+Ih/RpKHGw16dfs4ecUIqpd
tumrJBWjA/CegpbsyF4D3CamrhZ6CpmDpBGYqfYuE3ASqPkuHZ5DVXoSTLXn8zVkadXfadSsUkUh
WKm3y7Ei1FCSFyQk3JrCfFFq9dMMbGmiDSaVsUJTJX/LJJIJSCclTjUxdIc4xpUaJD9G0p4GgZEc
qyOeN5V3mJ6/5LJehvF410DBjP3wavniXh/QTAT5dAAmzbWSakJtUuBNCWxVxOLWGyYUovbTpFQv
JqT3eiUyqEw+YHMO3TGsT1IxuCr4TrLvyPG0GrXE07ztzOi5T1XGrFTGHCxq5bjgAdlbR50K/oGh
Dhj1zSUkaRTCjXLO6FuqXL2o36AM03PTGT3zo9e0leeVL1wNmekeSx6oH5OrSgW5aBRwlubxuxVU
qzj3T5qOHkwVMcpK1nsbCs8zlVf0yTEY14ghm0Vt4AIaBHEdpNroVoO1kgQk+AZenyo5UTjfdmn6
2kSkbWcI7QjAPCfx9GpE4yVJe41MFG0vxCm9m8Sgo+Jhyi46lF9c3wzlruiQxaTIeI9Zw+KbUgsA
m73+PaF47JkkBuTQxrVcQxBOk9aTwZVzzvzRgUSRTarRmCa+umD5v5k7s+RIkuzKbqU3oCVmavOv
z/AJ7pgCwI8JRptnVZu2xSX0xvp4stlMspsiTRF+sD5SqjIjoxCAudrTd+891xD9uqXSmhNkGRvO
vuyf8+yvtKSoSM2EH3MEBjVz7zQMJSiHJKhdaM2Eihaz4a/yyf+Sqf/aWiAwDIkFMSM5u2Cptutn
6yjqcNMF+ab21KUz40fT76748NXSVIgUOaH1MB6/2n3WopImR1ikTPvWhSAVFXCslIm20KEr3G3H
zxTycPiQNOOTEybUufHySe9B6IElH/dFWHwXU7oRUKO9Nlu1GaOnqtLHEYpblvbvvFfY/ccPxYwE
TiPoR+1z4XOzU5+PG9CmR3OAZdUSTF7S6EPWE/b1N3AbGr8oxHBRDmCRe9sAaSAJNOfmXFyJNj2H
ZvAzGNUf79me1eF2W9g4wRvVxbjKh/vIucO5R5zU/xzAgiR3bod2YXugYjNzm8uTNbukOWWyUaG7
pSHoMx/Tz5Awpm9yFerIG9kzj+7N7jknhyrf+CigoZje9awmnuBhERX2g2VppD9aDujaM/mItSAz
TMtbZZl9wCR4ZGfW8qRPPBWEDpYaiyMfGIpsM6Euk3VWlKLDwaEiKZN3tkR+rOx3VQ4tGWe+b7LQ
+0HIng+F/sWkuewU8dwIfk43EE3Vwl82EZCBRO+doJqPU26X69lxbcLE1k8vndeesph3O6cuTTGL
REZPv2mGYlbLei9NJ9q6sfNi2PbzJBxr2YKL2Tn0MFZcInHSVikbRhPwMDVMKxHZcpMMc70CDtY9
StYJQhdH2tWz+2IAMG2H4mA0zg46c85PFm0Sd7EJN3sdKdfdzj6jYlmbxiak8PWZ1NiXVTrjt6zG
nZiK4c1qTJPkh9OeWB+VRy7s7drsfKAm0jrHkXkxfFgySeo/1K5/T5CWJ+7mHJ0AYy6LScZXFjUo
T4UgoJ803Wl2+m3px+62TZz7utTeamDjtmpbu1o5lhluvZIXsZl9kdSBdJFE+84MpkvhsasY5+ie
eaBdBrVUd2X2lWPOTurAhwkgxcLqP8uBUF+eeMmFg7QFfmzrbd8Jqs678gwb1V+okgmNC1e+tvPg
TB75GdLFbXG9bWhDA2zGU+EOx6BEiQQ5i4tZRF/dhX5qwZXbOQQcG65iwu1DCVZgb4X5jf7pncCZ
5uiNrNWcND4Lh/uVSOUp6tmGD9n4GEuvvsZu+NC62SYAaEzmp3kQU/VgtpB85/DFYFsIXMzbTWX3
GTQjsUV3hOpLHIeeiQ4/cnmqQ/e1852tCgdWvXEM9XQqLxiP2VcQvVoWzvwe3ZrCUjeh5C+nykVY
EaXIVAPERswafAJ1kc/Gksnge4CBIXkCHKv+jOcOQREqbG6y7+nn+I/BCHe4DXjAe2qURX+l6JTq
grcxNZ1FhLZVVHyep8bijux3f6YdMIAzbW/3U9tG+7lPVimM5EXtF/029vxbViXuVg62edXVjOIz
JpE5LTl2C8Z0TrAjKbHpqanebNvdj9JxQWiEEzJqthsUEH3em8ZGKobyvKWz0QziJfHdvfabF975
h66RH9ABs3UF9n1l6ZTZIeEaaGQgOlITfPfs0kUGeveGjgNtlO9kAjXK7Ut7ZeqI+09id/cuF9yl
MFzvM4V/1aVz+qYo0WUnOTR7SmGNa2hxU/jrV5CcOwdO272IoKu3sWmRj1N1/GQ1zkfnpNafyodS
gEOcCukIOJIdPHiyvAIPRLis0ulay2KjOpL81sDEbXnsHArjWBSEXsXoGgsxO6+hv5WsOyr0v3bg
9aXxcZQ485dFGd3LzFm1Fgb1msNGFtXKMz21N6Npo8MclTWQzGvzqiJ22PH+m5P4E5TeA2+9jUmP
6ULPzjVxTbT/6drnzETzPFc0EmRrWrrok2nk0zTIV5pDip2nH2jH5O5Wzk9GyuAYGzaLd25rUdos
M6hR7FJKLBvBV58W1W4yo+92PDlRcd8W8LmFR51U0wyotvWLTLsej4dzrEcBd4OKUd5QseTaFKkz
W/3kkIloHYChchG2Obqm+yB59Xpc43bifvlDSncGW90+Zl2AF4GVdBpsJhXe2tPrFTGElTFGxJun
d5UQbrPYutVB+KqglAYt+wxU93Vr8UQ4bfKZ9OJ1mrnrp2IAZb43k+6ra2jhgrDK/X1TlC2hzMCn
L4bRf7JfnZtpfXbe4TZ8d7q60FUHgmOm4iXfmBaMU+kPFBmm10i2NLdJ8LbDPO95u+4QVjV0jJ66
g2isD2gcFJwG3e3WdR/fOvVG0xInUPK20HSJOO3FLDkeM+MY+aI709bxADOHqMkk3y1npg3E54Y/
8nEr4ZU1pvNqsYYpgxG6l88EHNXFH+FwAbd86pmEOvSMy3uAlOjWeySpXHQvThKuRtVYYCad6dzB
eeVyA+OgohhtTeWZWmTGjK8Gda2Y2R0YwnoxgN2uutbzVzVc49k5zXa/tZV7iCeWyZU/7GtqajaW
uReu/lGzzVmO4ObGMIYBJOqZ5CAb3qfZc+5GyZfFCBHD8T9O8Ib2IqFhuraA1gbRTmqocR6ejiD/
duvkd2JzheBTLrpbpwPlElwJbWp1LA7hJKjrje9kn5Zl3vgN9kM1tbfWapjE4CtXrA5YvZtvnt89
OVEQrRSdKQZp0px6KrQS/qU6QB5MRzq/os7amuDRoqSmqjivtkYp38cCQImM2JDIHg/JHGq2xWRu
cqLZVX4BFgM3aXwOZFmv2yKk6+QmPKkBw5Wd4GqoTMxtTNFiinAhhSgkU8SNPO/v3egzduDa4dxo
OxqR+IVyov3CcOftsIuaP0EL87HuUx7Mgr2wWd5e6b6xjNIOUxkdAUMX43AY4PZKv3tpR1CQTNxo
fiYvGZaqg0dzS0L7L8lczEaiGFa5zY+LVmx3dsWK1P8f7bqvXjad2E0/zg1Z8zZgPcKyiKwa5JgG
UwXgrNcY3AhzbjUtyWVmdbGM+xtyNOcpay6MHr9T1D8b47xlfGkegDuja1JwkJTgVgPumAsX+XFJ
y9/9yGiySGWLpJUaJ6qjOcEGmt0NLq2VbZkkoMReDy2Xrbj6GKRfMhHre+na0dUEgUxRoQMEKjpR
ZYSDbDJPNPnAIQpuzj73kDEXri2DU1qIaOda0K6j+pU78LjSDtHWin9cmfYx4gd2r/m7g+0gYkrz
OPnzOWI+X/RiGnd821xW0E9ZLb6iyr+pxZW57Crn3qyRi7yIn0PCyqnUQbOxbOdEiah/GJl22C+3
bHwl60inP1kDhh8pM/Ts8VWHwSNNp9OCfsV6k3Q3yvn4MIUl7pp+eoljrJZm17yAWf91Z/+tdDF3
+AgPXW6jp6p6gLrAFAfNaQE1dMlFv930tv2KfO30LHAlzAHPxIzXgL7Jqvyz04BvV36taDmlD4ts
PZ8jNB0Wk9QFRNzw7LJcORQXLrXffkr3d6qrR1fkz3Qi8Q2IJmquM3WSMHhDZW4AWzcr2/DZldGJ
ujRD77dUalfnI0m4ud2E5WBtcu+tTzHbDB56oBYSzYjFMp9vsNzKeMitvt2wr3tAW8NeB55qx66Z
uwu1JMvUIXeT7vvGwwJAreuWX8Phbp+RO89UHL8UBi8jaBMda+JgF4te00RlDyuFHi85sY8t1xxD
LMpB/ZQQWReIupqlav2UgmphvJqSw67xgj9m41AfbthvTlYRi5X7bFQVP8oGI1f2UnXuRjBx52b8
q1kJF1nxbsZ1z4vB/HI1+UQNzCHK6ksU4HDrohr8JfpE5E1UCRcHqzdevNAB9AOz3vUpKHLFByPr
vhUmF7GhfHE9Az9tH5NBzzbdbJ21OW2zkUUPBdw3+jvnTa3ENa8Vzc24uNxs+Iml8VvN8R6NfJVx
Mm68HmSV1Zk0MfewhGxBwm320pU5ACqufI1b1UObdeLpGNMEQ6nHtahvmCnhbDh30OP6XK4mp+SR
iKbXuOqO/dTcLG/9dw2wabw1aurhRyKPLImvrlqKLpBe8rvl0LrLamziBzFmF2CiAfc9t4bl2/2J
DX3y2Xp4KSespYtvWyfVkm8fCKXmFxTwIgqHS5YhmVFadxcp46teOc14srL+AkGn3TIPP2rDf8pa
3G4z/kgnSED62vqFUhDIzGXY7OSs3yxyp5uaOhDKeAxFkc/EN1CY+TYx5mc7NF6yhgKooYYP8JUy
UmE4cECV0QhvW1R53LwSvk0pWgkliBDo0u+wwcyUXW495flLGV5MsNxYzSiwdYVHsan9ZtcsUJAx
WLsaGwfuwtGui2vmmkwMvBIK8UOJlYx6Ntqmj/eszj4VFcN8ZLAAlAYDZdJXy9QynqfQYn9Zqe8O
POlkYqKNsksw0RPlugPDZETm0EMs7/HeDHHH08TpoD1rmRjeUukQ0H6fXYZ2Y0Vr1y5xQ4oKSpvl
viZS4sIUv7fvYyi5LwcBhjtpx6/UjF4Mm+qCNB46WvT8TRbNekmW9Q1tGacm/OK236mMAKFhQbJz
oF9yd4ZHKaGaFnWxVTVr+SG2X0xzph+KitFaZqynbKrnij68Rfwvbc8fjUjsMbHOedPs+26QB7ok
VjqigXggWBjUrbUPcBxxObi3aHOd+WLuG8QjN0eJHRFMYzPZ+KbFStFp9nNHq6er6KtkmbeMqTFZ
ObU5rUs4IIJMZRo0exMPbc32u4k9hZnUOMF0mBgD+h8Z0zrUGi9d2rKiiIpHmiq5xcGi3pmJeqBn
a4XWMa3ziXqxsiT2CfYa7YSSMq8amRjCXiJVnCyrRHvO1IOUNrbSGgdTTsZ30t3RUvWZ1gsZFNOl
HHmp9OdZdShO6iVzH/qEsD0Alh/bQflSmSI6wESaU0OJDrp3k5t1NnJSFi7NA6+7J9VkBpZmg31I
jNYPmfBtFhoFR3XdnfT837qd0EuB9noaH0Uf86nga/f8ItxGgEtxVd642xUFFlFAeZ0u0lNQSmyi
AX8eQf9cDzJm53bhr2zdPzopObKh4krchXlub8cbNuc2xzOXCHqtEou59OZqD/CPVxF3advH5lWn
IegenJrtuAlrG5vKHD/jjetXU13TakkzN7XUO34dFEUFf4d71ZXajUti97c/jL+PrIGCOqBoJYvk
3dCzC6S2a23adFOUc3NFIBYL7XNSayRTCi36GyWIKSGnBM9MDo5n4NicjXmDPYpANwAU6DqkOW1K
PtychoYwxnsd5I29MY3pcbrN8TNfqXKuA/LfJtcs9e2W7YJw+6vt8Lb8r3JB/v8huP57EhN8CcsA
4rblkse0vZvN8T/2TV40Zpjqfxz/5z/VP/Pf7ZMwtv7v3+dfcqCYIt3AoYTA8035N/a29Q8JsBQ4
KzCFgHvt3wFbwNGhcvuWtKBpGf6/clutf7gAW/nNJMRXmGAgsf4T4FbH/vf07f/H1/13E+VYiLBk
8dpAF4owgnjiyUmwNZoSB9EkWN2tIqxHta+PHfyO9WixxIAlM28GdsM0n7NXhauC/j7iSovUnCL8
0L3caN5HSMENn0IZrPOCeTL0+MjaiRiRtYuAa7fhrcwCMkNqQnv0Z4m8zCYPmVT8hDf+oM17famb
ulpaY/or6aXcaAeDn5uhGmlcaXzgaMY2TXDhfhnee4My79JhGvlbNDJPMaVarMdwRITeMnJBMtet
esTTybrbGF6bNkQNSyPw3ezfZdbTztl5NyIsy9MUTh7LToeK4zLdake8yB4bGYucP4Oqv7uy40IL
op8pGTK3MOICpzndokM6YyQap9/ZiI1tl7JzDhUc8RFv38oYgIaPAauo2PLRqgtjj+D2pnX8XsPV
oQ+QtEMoMY0aPe3uFMXco541tGRpKsN8BDu/5DKbOi4Y0mT4nPIZtL4VXmFZXIMe6kKcUyjRmLxA
JT19iyqnigaEeb7AoUIbGkTJhTJCCOgRtCrtU4KD62MpBXeWsh2rDfBachS+aDCpYo5128Lf8dPx
F44qWXbn3FsmtwRCnde32RJxnwf/xZzTV5BxDmoqfzbZyXdWGu5d2IxnXTtfnZ5ga1mq3NkD/63P
LHBd9ClgM/O+Ldf8yMoQUneQkCYIxxHn2nTnetE7Unq+Y2FoLZLIe7LqBFQ4OIYVbFdq6MNOb/Ko
PQuvu3P4fO952j4tWntXA7XNh5kyPp42KKxlGbPznCuGKxNjod029Dv6NkN1XuxS2EfnwiCS1NHB
sIujiMUpuLA6NfHpc3zTHOGBv7TKDyuLX8xJ3seRdyqL6qv0efW1tf6Ye1S2sCaiQ0XbsK5uRTs9
wKeNX5eYD+hx9QtUrTmFgAZc6jWiKmMNNPGFIEayyoLihHzPhcDonmPJKgShWPCESMRvdzwXbvtb
40lmqHHio9sDp5dD/xunUB3zEhgx33leaMJ9yPybFu9157ktnu0mzdeylNZaZlG59GZb3odpyQMT
GWF5LIUTnnPPtJ5lYqdnVfr0KroqxlTJuk7pyVjFIYA0SBK13S4SH/8fohWwq/YcjxqbcVbPLFKL
KTyPKYXabWXTB6KaBGyIV8uzMxgmI6eVHQM/zlazo766jmzDMGHzb9r8bmTvsG352ypuqkVuQhnJ
U3vY5z1NPDoP3+UUvVGaQNG51b/Su44dJQyA6LGa3XmorytRlOnasCpaLyunfoJKoRZ2X4w0Prnn
sBmSgyrCcoUXnLZpW18kKgvNXnmJ8cW2oNHdJOgC7vtelIZxN+hZX+18+h7a7KGfQjQWv9/Enn3N
fD2t2lR/qEzqO7tvLoUAouR78QRBIrpCbek30rNaSoZuATDp3U94w4h4AFktZ1h0LfXZ15mG8UNa
KwaXEB7DMDrDKoVGv2hD/vCel7BdsZuveIw+UM6LNSxRjkTTxwsykH2JOkoi4Ua1hPc89e5ICF6N
wi/Bj5bmktho2IHdjD29/lK6j85F3IOvD60vjq+3liP9NLmyWoEJ2w2yzLeRxnmQ5eFZTdwn+CTg
Vsq8djN5zXOcyl9Hc3r0jcC4F1LKXkbhzG8XHsMBD6PhjdvI4+St+vnesYbwZJcNA33uBWC0sQ6H
AiJKLNm5VYIChTTqCxBSpvFYeBCrzEF/CkWx9VB1lylJf/waBn+dm1e36eQyj0a8aXX1ELsBWtjo
zndZg4rp16Z3EZNx9K3xFGizvWs8TeSR7u20x2eSjXcFRQfLzkLVcdrsM+tytSpqYoFDb/Ijn7hS
9kI9tSWbLbuA8uYZ6X0RqGhJh8HWdZudF9a7mR7QJcQtVr5RcAnNdKDrlaRdE3U/fMt/ph5uiOyQ
8oOY2TftwW4H08CsbH3l0XBy4Got1Vg7W2BDtJ5rHrdZZMhHNz8FPVLdQrU4UmBxFRxqGBqpj23u
Op+wnH0r6glV9qlv1T0JHT71rcynv9X6dNUNWHfD1bit2Fu38p+SFiC6Z55x9ivEiyEngGhHd02s
NmNIA/3MHpEuIV/ps6nwIwGI3OM63kZOSAUlSNqFJ6kiknQStU7XYqyipqgYOMhKrOirph6JDd3q
jExltPcxTvgHbTpfGGVzJl8ygcQIcH5K4GDphKI3zHwdieXUe226ztoUwFUsp9gXrk+3ReYiHZPJ
gLm5C/j8rkpLPnFLJYoJIY+EKWtqwc+G7RQ+naZDGcnCYKtD56Pt9Z2jkNisJsIUR5K1dneloYK9
dvzn0AmxOHJx6ysEVc8ZyGU1Pt2l3oRjrWKS4AP8VBBFTRuW9pnqHqA9kvMEiLOw25Swmj67QZ4B
zLG2wmYHqTFvbO3CfhG1R2K45TmHtkaAQKzKtCJOnGC9yD0yqVi09VINDftqq8VaNcXtmk37I0g8
voybPWes7D22M5eaYkUimfGe5opkAT37NSnw84x03h3gZatlm5tYoEyCm12ePbpd/pFM+A/T3h42
1DOxWsnC+zHJ8VkwLVi6bahbr5olN5HzzF54aSnrqC1/5yBVz1Z2os1I3xmN+xnWqOthGH79V10M
/puM/H+f1P85HnUbw//jMX+py++k/Cg+2q9/Q3v513/3X0Z76x+GIz0STfwj598U68DI9YGhcTGA
h2vjbv8/9FznH77N5BvwbrWhw9gmWJb/nZECn0spGf9xKeX5CxrznxnuTWlC4v13hJfAtaR0JYwb
+Gv+jQDzt16GTBfSolWgJ7ebD+DoqwYel58eBL3oY360m7a61EU+7NjJcd7apXWGX8/KlLWYaaTV
htQHom0GtXNX4W9lAyP53zkZwvNss9MIP2ffne6HzPcu7szMV6mH3jePXT5eCtPvv6MMH4enwErF
vXuY/EAfstEgFNG+zGNuvABjn0gmqRobQcN9fcYkXRggVwNCheupH71HGc1PXj14e78JlqoL5oeB
1X7chhdsE/khquw/s1dVVzJB5oN2KvZZ6P5sZHxIlxlLR4aJ6GgkLs05fRYtTap8r24dmiuq2Tgb
8u63dAaB561f9RQRG91Y7VtufITKLSpzspdAvIdjtNdTc9+MZHUpS4nGezsor6ZfrbpIQ+4nrTiQ
NcWNAa1LWA9DRNQ65eVFezrZ0nEDxvdzwtVEu4NzTBq8YXns3KVp1m2aQJ5aSG+m+KmBAgxG8NOm
7VPTNQzoiXvEIRMshsg8lLXckeJaC9Ma6KhQ7qrI0nu2i6GJWTQbBU5DfIMTAg7FXCE3hZhUdU3G
HNMqFUbs23AfFWxa2UjdGdW3G7nXeqR7KaklwflWbFrBbg/MvLermB1Nr0oZtuK1rYN77U/bqnC+
q25ce3X0PY6SbKlf7OcbD3K27GfU56dJ0XETuE9GRD9B4fHFO3AarAGv29XiEuRVxiHN0l9djGdL
qGpB7mapA/HchMRcuTG/e8HMmDfWOzoSll09r2mO+MPuD991v/WiFsOXHVPx4KNQOQVWpb/+YiiP
7s8yoJihD/azlf/OBZurPsSMWooJ/LEbH0YXhJ7tty/UwU57W0InHvuBlh3E7/2gTWs/Y0LcSmFg
h3F4N46Zd6fN9MFL4uGsOqs7+kjQq4JWpp2vR2fj279N5aavRtu2m8gnwNVn4qFIdHlfx118yGs+
HnPrPRCxuUuCYTzopMdOkkwPrXlLqc3DmTnjw8iM4hLFfnph5O6k3IISxJie+uZFFfHWtuhdxeJX
fzfkJ4hUUYBFo9DW+qsj9dY7PiNfWESyTp5sa3D39rIDvHiIwRGeHBdCcmLO9qY0unRTq3A6lQLH
TVlJtWsdu7268gbJw2YpiuRPOJkCqdVfpgCmd+5oCZx3nvnk2hts3OXFsb88tx+vM97BRY4BfNOG
Hfbd2EPVmQV1F2FHRXZK+fSpmSv7n/9bjce1WXNUDY/8boCmrdzbK4+2Coebj11UTwPJSZ/BbRTT
p28DYS0JgZIMacYdiFd7xTQZPQ2pU+KVf6U7qdvN9PPuOhm/F26oT3/9pRszH0C2EaxJGFaPBZMV
VhDOjKyVv9pHhY0hlm5VJG3aJjiLSssn1Ece53GIr1J75r0aY7225uHZq/vqFHZ5dXqJ+mg32R23
F/qR2Muk3/gPVn1HEN9zqH0ZWcX62l0XvqgxbWKDBirr7rpE+5syd2Ai+OhLhqXvVA6dJKEumEcN
JKPTLM3YuCSZOqjMfIB3yuK4bjA+KT5fk27kLmNr7Eln297Kum0r1iuDthogrsCc5+ArrH6q1BA7
SJZPVtj3y9ycxNJw+73wYpciAbVRPu59Il/rsTX2eKnSO8Nx+10KXJkfZLpLyYctvIipwyHXQYVM
H3EZQT8kc9LyL/ExDR1vTYqKJWxa+7RnvFGHQ1cEyZ2BWMjtl5hxdk5b708VuP3DxB8Isonj4lGs
u12bR0zMjQ72mUqDBTrE8GxV2j6UFtca4VTjc9F+t6koSPAGPhE1NR3zKicQScBGG1n0xww0RcVz
ykZVZsNOOCgiXWik11j1QCgSSrXCNKw3ihrl5Ugn5MXNmeSlWMMvtLE18ZIy5ty7jKJz99IFriB5
/DTVJFxsb+TLTtMgUqN2uo0Vb1tcJSB2FbdaahZw/KA4ijN2OPILdX9sBCd7HuOkHfWwRVlBZkgi
GJ6kOHClntys++YTi85uE4IcW7oeZLH3cvUcC/pu1egdO+ShZd66917XRUcbp2IUTOGaEocIY6lL
MAsEQ04LctSkL7I2zB1U3gmQuQ5PlhP+Jg5qUIb7Mq/S164yrmbEDZeWGGNdJYzag5XiFykYiOOa
nGzZDe9zGeml2VlH7GLLeGBodu1Vh0+NlTrvShGPYplU4YMwGQgIIvMuC1eKu+1a2/Asx5F1RpHW
+2Dw5FL52HlumGluhP7G7WN+IGgw+mZ2zigT5QZsb7LWmNaDX1FWXUh1IQLwo1xcG04WERlJi0uX
yhfw31xsqiA9536VLWQjqo8kMEY8Et5h8KrgxFiPYuUDXe0H3Jfe0Fc7je9l2VsvSnrZzTvRUZwh
H5tS5s8pfgE269hr/LA3iQmK6GCO7kHn/XsBePHoccjiQfXDhV9Xw87UE99m2J3a7RV4kPAtDzdE
0ozzwEmEJ5B6o0VXNDSnsNKHNkrFjsYYSvocj2BiB0c3jvynrqBOJc2CZ0cV7U4MCqUpSvx1MrHM
7/NyHUal+VjbcXLo3GQfWpV7wHvwVDijcdVdjz/ZiABFjvm2Q/L5KGYAE3MizWs6zHCyo4qkOSEt
fMidsctBywy2h5YaK06Jic+aEWQn7iD5KWtgM/cGfSbeHD4W6QdTm4NQa28MI/H3ccaCo5sya52a
FBQs0h2sjWLbS+4v8SDjJ6pY9S3y+mry5sLQPvvv1MXIqh7WImj8u1jnwJ6HnLxAJB7YhYT0Hbbj
KqfW4E7pcR2y4nt0BCbv0HPUjiKgcCPtoV0XTihWLa0Gd2MWiVeitVBU0uKPV7aQ8iXBrMLr4PVx
0XmNY/yEfZlwpcGOhxgXGscat+YiHqp6X2LOh80/PTGaYZ23Hgt89k9NWhT3BvbDTFHj7A4aEfPm
KpihZQgtME9g5F5EQIArP6MgjKs+Upa/yjAX6Kb/yWQl935ZP3fZ1Jx0liJ2R9bJxahzmnmGV2Ub
/9h9i+do6t9nmDKeYzwXXWydtK++x9Z8Sm6dfeKOJq3uICuSEB2+DSIvi9IJaQRLQOCMef6py4Tn
nbyJn/p8WR5fqU9GmzZ6+hj7kFWnQrfP6+4Xs0XDG8Q7FZnJiEGwD5vKn6EHC2xmJjSq2haL1nWI
aJiUQVbmwWUd5wzPteYwVbJizeDjacThvnAVmfJUUutQGIruVpYjHolxOmHJF2CPLQ0igZnAt94A
QK5wOzrCg3ESYULO8PNUZZruy8LHzpj2e2/oKIVVbPnJ+tpD+NZ07i5h+7ik4/HURWxafS64IiN9
VsbVyk6xRurC3I9BWnE2hidXZlv8kteEc4OuInq1GsdcNS5PVDX2b1MUbadC7uYcYyGbfBZ+vNIQ
xAIHLIxRvJnaztdjceqH9l6KpFzGirRqFNgnilXYxqlNwbiHDCA2zY301B2wA99qil4KwRgZWTsH
CXQW4G2qGjfBGO2q1tmwWNnZFvF18Wo4/aV3Zb/Gve13FBRMjlrKyiOMLXu6m3rMGnZU93vaqL9Q
dwmS14TPwqwCWkJ8FIHoewYCfZMifgZO3VXZBycJRTobeXxQkl9KLkkMX3Fyl3j1Omn6I1kZk9W0
t3J18TbD5vEG/RTa9GBpLg9WmRdr4EstcBk6JxMBoIo8SWvfeTcFFX0/RyOxfvAD3tWx8aEHo180
ZfEWJsO0UjQhtU0W78IkOg0stXJDnMs5PJW+8xCEM2YCVZOLszjyy0Zi1eP/KEL8tROPLXAN73qo
DqTsMFC1BTiXCJqcx2+e67M/qVeUoN+xIgc/KNSGtj5mNyuSpiIoILQ7db65qsAtyXkVFXyh6tYh
AZZhIJhnmpx4VlWhKzlPpa7eROTtInQIG9NxJgtjNbkutsFzED9iClhKMxlXtoNoDCtiMY3tt6do
P+PxPjr5dEedxD05serUteWf2/J26tZ+69cr25uLtaAQ1Q27D7jOm1iLdsVTQwaF+2qCk7hw/GPn
MraVRnXRrfjjdt1PfWurqFvUlYBKOy4s/bnuOmflS/8kHdADWIpfeVZQX0brNWpag9hQtQUR8uva
o8F8MauVJV7mG0dBWEg1teO8MykfOrLYCzcRnGs0l84pC3F5hy9I7ciVHyI2tauuLy+iCL9ABhSX
5Hby9MN1rPtzmXI6RtCtBwm+yIy/+xuESaTDtTbaU38ay+kQFrdBSj0WM9aNxNRH2yg+aJnSB2zL
h7z9jhvrDxjxZpvzgrc0T7Aq6WycyIcJxOzExfshIJP19Z3Z1UdaxScG7eoQTKDvbAepYiBhWosS
SxkUMed/cXdmvZEj6RX9K4bf2eASJIOA7QflvkiZSi0p6YWQShL3nQwuv96HNdPjLow9dgN+MNwz
KExNq0qpTJIR8d17zx2ro9l22x6THxslg0n+NB2pDGC56tnlk1RYqLJ84p3bcrF/N0a+aSu1tRyl
3dhu79CAIDb9PMTOo08SffFiDNVrQliOVLP85ClxFUl327P5sz8jwSkGFeYAVSPBaJS9Js6zExIR
cWJ3XXhINGb4OTbuOknsI3t/gns0J4zd1lc9redOCt+NSNQU0/HjZT67Pm0z6MkWj95nMuV7q4Xi
YTIb6PX+qzd9uH8Eu5o8OQl92gwDswSJC3TBPjTE525favDZrhec6R0OGAeWB1DwhAgVsJimDEgQ
W1wkEUbErMC5KlDNysxf2XpYkNjkHk415AmQJTd6YVNmxy1GSvCMDHDqQ+hiIh/HxejmDih62CVD
luPr7ONnO6ycFQ/rH4NfXDTz0Ff9k2+ST6/zc+RFdI51Nj6PYNphk9NplryZ7zTpqKdEie9eF0DF
I20diQWGn0NZYZgtjOaxUfpK6oiofSo/pcgPSayvqcj79GPzWnDxJ721r6b0NRvCo+4yjYjyJbl8
F37I/P5nMYN346TByvA1h0NIQ6ssDUhdTeOGylmEIryEktb2VLGVzjX1IkxOjKnezHHLqzfxjGhm
JTfIy+Ugs1cxD9kzK3gUnR8s9aplySkmiwcR/JnCRlzQAzAa0sIcPrpnj5NiGHovMWeL5sOu1F3c
8l31mD4henEDK33iocnbVbMOShyz34xfCB3mC3/En9WPe+o2e8xz+qVtX/OGl9UW4B8scxepkE4m
tzuGCakh6mfu6rq/yWqPn1UgaWvOtJ2a+4I4thD+pQ08nGwabScpjrH6FXMJ1etehT9yQNQp0/ic
WXiYuiEsuNKFuQzt8NCKvIWNF3/GoHZYabsWK1UBz7/h1EbZ5jIzp+eq8CBpDEubepsbry9oEz7U
EkogrB3YMJTalGj6jZ0trP4qovwlpoPajDGucr8fGk+Vm6Egpapb/SZu3kZ94MA5Fe2pKaoc5bWl
33QETZaWqxJP7LIGtLDqU/WMpxAfbcNxMxcZ8weybKsUosgiR3DMviCGnFRvPiWt6vnwmHbZmQ8F
b8Jb41b2ve0rsQ7B50hAHsvS1D1SNRniefLUH3X0wqMVJMGtMf+iQjx93piR2QzUcSpVvY374eT4
lrOu5fRh1GZ/qAatPxgOeY3BgQ3o2LW/nNierVES9QcyrMbMBkIrlEhrOrvh/7XqkP+ZXeaXr9p8
FXfv2VfzL79M1P/t1982f/l98FXMtXC//GaVo0WM99hXxstX06Xt756R+Sv/p//yn75+/i2PY/n1
r//8/plx+6JH1NGPFnvKX/7d7vNf/3num6OEhPGYJYWFLVb8w/LjxXsa/bd//Pd5u0MnHQNtAyQZ
7ivbY579O5TM+Q20gweWzHR+7yb5K1Ld+s0WDvYarC4uSRzQY38YuJuuST+ydCzDlESg/5SbxhQz
cozjRVDkf/vJPZOnJS/D4X+48zz+D/N234lE6FbatOwRg1Z6W5CeL9aRDIJlZVuPWSNeNeG94WBn
z2MHr2PftgCg6A3we05DXbUrTOI0Jqa5aKKFzbXaXZtQqe1VE5tYsfSL5Mvu+12mCobj2rAoMLzF
0wp70yopY3pRy544TrwfJR2d9HZS4sX+Wt2UEdMXrcF2wD1FI4gc+u2IC0eb8wMczjejmZyNMdq7
ybCmcvfWazu6laqrQSqG0KoAVtIjB9tR+iFMOtnnTKdpv45DvBslN6k1tjcdRzLhNsuJ87KqtQd4
C8okIZ+KheXsctonxgGxtIG9EmvYaG32eQy0yqZYSjaLXRTTOp/fjvjp42ggu0DIRG+/vNQ7jIJ9
ZD/uRPDoq3Y94j2oI3WpcugGVrlAa0usH5YRPqVO9uxSOAyG65Bk1T7Lgkf4WUfRStgdhN/NNHiU
nf/ket2C77I3rOhArRKmBPzYyUBdLU7yh9SJm62lhrdKDhvXrr/9zNq60Xhmf/Xqai0h1g7ujQls
FN3asG2aUeU9k+KFBJkBNYKzelPv+tF47bPi3IzBubRSypCTeEOZ3HOviVOO2NCkDqZu+1RwEjPn
PxqPrGAdfYc3E5+K8hILg++0HgUbduqwmkLdE/B+8JS9z0gjOWaGd6q17l1F+3Zn3St/3Ffk29A1
zH3kuKdGkuf1SBQZLkt/RQykG1jER3hsxtjs9cL9zBuQHKi4V79Dwux0+66ZoObk5mHsBfhjM3jV
MGTf6FBawFESZpQBf4VGnVfjl59dNj33ow+ISn9r4u4lEuNL3qvtZNIry6HlZHpTBagh/nRU/UQz
ztq2Oa6wXG38BtNBkqnniZ4r8sccq6Tyn5nsQV6VzxaZmjojIj9gKGgZb2CvryGQGRhGNBbZCTE9
btivQvvJGvwpk8mCoLdrpX2HwfvYhGd7ELdWTtGLzqzdnXaF225tmDeZkvuMqxF54FnXcCUgoVol
ZMpUu02j5DtPgsepVfu4RyMe1ZpCqlc2/JxPwnhvpjYUU/NMagv3err8fyyoImCiAfxjPfW9+1VI
/duf+f25bv9G44WOIZh8H7L0rGP+/lx3f+NByj8mraLY2mfl9m/PdYtvrbOx4DKwQZn+x3Nd/40K
UkPnH0MafJFh/jkh9e9tkgYGXBYKB93WdDFe/vpgN8EmqRAH4VIvje9sYvsShOVX4g0XyVGVkcGh
sUJSSy2OmshSzSYjKdfTkDcy3KPvmtBqAA4qUDvmmXJPQRt5Tk3sooScHlVRzxHQRqJqWNaCWxS0
8SYTvkdUZX5kSC2nvvkUmZ52slij70MxiRvSXWe/0vpHBWLKPGSOFb4XFlNb+DrUE1pOudKYGMIT
M07gcV46y2ZoN9fKJWytGVHi4HrCnB4+iZ/7wpTmzU5G7rFOhtvEz4cDzkJnrwr/WTSkkF28DHcY
TQLic8YHjgfOPGMTn3JRVYRAJoByibUDJTY8p0VzVUPzLosUUjJoy9teFPEmGAljOmkULvTeMzej
RnlQEYny5Gn9NXYdynS0EItoWdagOIbCWyCqEaMFH7RLDXa7ffoUlFK+tIW3j920v9pBN6xz0sm4
Tr13w5vz9pWwtmpUpPTBNTZVVR9i8RSxT1kmdg2N1hL1M+nRNYYV9rBci0QFSdwzTtLknar0cKPx
Ad/0efKtuz8/g4RheWDk2yIstDl9xrgS9PQTQ+f4RLX0xRutlGaxtHpIhsc609JXzXBv6aUGKh9N
uGpNQsZpMaKGpBOfhTueGIBvB4PucJiMJw/e3NkD5rLtDVIzmjwpLUnPIPuSs12i+7FuaZtWa29z
220ePQZgROzyGgPacErTcQJ50+APCxDtpFQPZQ02t6omqL6puOsyUh4+Q4uNMbUdQ7r43i4UF+QU
ndFGxkfEJ+fgxO1npDN/VJGgmqrU/Dujx5DJhN1ac++S8gyD7pwx9bz1y/cJxOd68hiZF5Fu76Bv
ORjzNNIomNp1llKCP4UjvAfGtC9NGRa3QBI+9EGTmzobs2NmY90f8vdIJ+rSz6njngX6QdQWeSiL
sf8sJzXspfZu27N2Zd5QroPYfggzZewDjzJD6BP5kp2C7AL9iXWteYreFZq7mmT+XGrTdGsK4htd
VblPQ8cRwETLhZeDtkvp+nTok35a60M6nuPce5nlYC4diPm4VpH3ko9Ge3V8Tj+jlvEueNfcrAkp
o+6taqPT11mjGwujIjgbuEDc4dOSp6Z3HjonEma7zUz/Yiv5ZBQWAeAhWwZDe9UIX9+UYtQJksNe
bkYUnr7gjhyGldknZ46OPrh+JJagNskMCcM/SK/5aIr+3gniHW7IH5jrQHiHCkSmx7Ax8ZBtSyFf
0+Y6VOZ97fv1eahJr1tUUzqKUlW6Yjl2ApTzGnGEE5psNJ3DY+iXB4rhFnVhTRckdoyS0lkqhrxm
HvQbf3gsutg+xWiEuFFrb+lq5KfqQiNIPfFzRIW148KstnVmL53WMPeG6X40FyMdcDElw4cYCU1y
UHOW/WQXxMoKuYKie+Rhj5k0LaOTBiHj5NrvvY8gM/jMg5Hbgncnqd6q3rbQQvN0K8h0dzlAcCm7
ek1Hb7gHqHpXSXO4l7r9FmK+ujU8+upUmcJqJ0S0mRrNPnT4A5TVEImUxX5oNesu1zNtr034Tcsp
7LZUelVICkl4oHi1XWCEB1/ZTM8yDmd2pbGu8x6+uNd9Vq45HdumLkD92dVNJmMyKNJo24Psqjvp
RvFTSTPyMun0b7PIPUJNSYjYwL3bRpd4ipZTT6K5tPwXN2s8HmXLogjBw4dywyhmyVwDySk8wcW5
y0cL1H74kFVDt+5UdTaZ/xavVic/rfQSF1G2Gg3vyQmNQ5jIJwf3PZ2Q0Fuid6YO34k+3vdlfSbb
JxYjdhun/sCBeYcjP7ixfGOrzOEt05m8SrHobO9J1MzWUQazwYI5++VVzkWGwWaq8o+sqs72xMXr
9Hcx1ZtLLzAWnqgerZ7awlTZLz3ibEhrHgcDICi19+KZ1raa9EPo+ncRLbeTrDZBGOpIUQ7T1ezS
IsxjuXiZGIgoy77He8PzCSfzwp07CuS09V9Q119rG8BjH31w6DCyTa1rm3rCo1zwxnNbPsqMGI+b
DasmB4qmoxzUhn4/MKIeg5E0tJovdbb7XWh9NnR+YNNiZ+9xSJl420cfis50bTTiDGMrb1Fz2Mq7
5gt2JAYt4lDkxjHNGR5YiH1twY8G1Sc0e2bBjvM1L36E21xNe/GqBDA+NIIwmuOH2dWK0scmhq5c
wafsX0s/O0UZvpe+8Ohote11j65RC7d+kS95ADfDNeL6wy6J6RcBn1KG3wo/F4srwTF3MptlH0Fc
jPU53T/Kty7R+FnbKL4jSVhRclLsImrGDxzGWdLHOgSpNmPv39NhMp7DEvtG0q00O4WCNOcsUzyd
PFTh7lr9IiFotfS1YatPnn+nym5jSv4GDjgj8cn6ts2G6mboEJXpZ5crqEkun34UGU+WMAnUoU2V
ay9ihUHRBKbMeCjC4u9awLJi1sdFXIEjKEvGcEErdl1Wf1QJI6rWoQKDM3K8cqbYXKiexH6Zuxf0
zZaTFSTpwuSj6XUAb7rNMdBQLuIvUrxdAbtOGhvCy52XQK2iOrgiCnqDb0IsBwBxK8VhrmH2tpSO
eZdL85RZLjk78urYwb94yvngejCpsuK+Eeb97tLwbmijb1clD71jPPPUQ+otIPnMlm7l4GgOZNzB
0Bof4wjtxfXEZyjrHk6NcULmvGkJQi5dGQMuFcLDwJrsmk5TGzm6XFY8lCQ3DglV4bO0tF8DWgQN
gBZKQ+iu9BFKRpto5k3ArtAzVbJ3Y4AgXvlRWt0qbeWTBzrOi8uPDlyYoqkhn9501+tJlrnJnoHZ
WoNWSH6mgvUFYULVC2NOxLriqRo1+Hh+zeAvkWSwF17KiasOaAmooIztjDo6O2ZqAJMDNxPZqBpV
eaSI4Vgx3u0foxprRdZNu8oUt4VGIC5vnlmvKYIGF3kzl6/I4TqYXAGarqBujg+dA63OUMBXSk2y
oSiJwvYRPLUkB49q+GcAb8+izTdW5/Vru9Qf8GSAzOAoCQZDy7c2yUgmrEZujWcErjdrFLDR6Oxw
iwzQc8EZtZL9TsN3pxz7MzCTnevBd+wNTE/e9EjR6huU1wo7lNAWDEHEeO0d8W1NcbnWJoHnyyae
baTVqq7LnZ4TxkuH/k6AIF/5bn5shmZFXuaS2cb8fpPizmBo49x/Y5l4doPkkdrKZVD3Gc2w4yUO
qlOnkTL38sC+cWqL4CgPLZPnWtk1z03Hk8GLkPfs2Fnieki4Ojc//18xVM99bFzKhBiyr1+w5x9V
3rxhCnzrBe+8BlsPDjrfHJ4qGcbyIdHIwHYd/8791mJxjQxmHSHNL0npHAwIB2XGdwpFunMmF/Ox
w0Xp+BP3BxQCauQvlY3XkI8rCtGxCh8e/UDvSj+ABhAgJXiQl89J4a5FQI0K9k+i4DD0EsngYMUe
F/4X3K6fH7hfRhmJ/pcRkM4KBge9Os5A3jSj/haTJaPV9F1n52hCubAbYrL1akqJggYyWCUyvZYm
M4iMl8U+gQuQVRLfTfPmS6xzIzmvyR4vaeh89jqGbROdKCyZk8TQH6dT6NRvRapfBoODjHj18+JN
iCnZpjzZgio418F0ySFPrxoPDcEqrWdGB96iqeatjv2JkXqDy6kvn1UzUvNdiM+gb9amqsF78E5I
ndeRmJ94YE91wKsLMvweYcaoeNZ6E7c4eaTw8RXwIc+bYXBFM6yQt15aBPZFzxAhfA5cA8yLhrCU
cA0YBeMNvTOPEQGTWBhfbv3AQeATzt7KMIvPxJhtTF53LMNsk3fNWzBwi/Ve/TxY5qtXclIpYCNb
Rs+NBPlV+rQmpfgI+VnFQDphDHZFn63jPj5I3hcKZ/SbEqBT0sCb+vlREh85pZ1xCAZicUb1pgxO
WZOh7moTfILFo3nx87odYHTZIIgirnmQ3UtknBnib32CvcNFSuGNI58In4Dl4DVPaXiWiVgZ85Gn
TkW5SVpkeF9BrnA9nPK93Zf3GWf4PZ//azGi2A726C+lBnjVIkm0qL3Y3nRD0iw5SHsbh3TC4xBN
JPiK6jPwWFiiqSJ/3yuNqIQ77tIRfxNJG3U0pJ+sOy/JHzD/sFqn5zx1vHM5/0LtvLNKO2LgvmDz
2pSNeTaACqc5RpqbfOBkGrZkoKUKl3XWV/euTHnk5wWZBzX2e6eSj14K9u8/fiG6E/3lt1pocN7S
nENRhiUNQcoF/JeEIGQypJwkCnGN6Wl7SToMWNGYOzsrauPb1PbPFgUKpz4S285uogc4um9+DQw1
jmV8AcQDV9nd001b7TjdLKJIH7a5AhVaecaq1MkO1aN+ryvmt17e7DvNPeLuAiZu3UhGlkM80CCA
0k4qTEvX0UNESTOIfXHnjzAhB/epmlkhKRUvZXiI9XFfGmJfcVDRLO7IUXK2qIpOrmb8sqpoZIri
LFzTcSvXZgBT1xdf8eBg/yoLugQ4+pudWW+NCeTylDfnUOGga1ySSV1a7JUNWNt7Geo4WtRueZ2k
eQuZi4cYHo56ZEmty+Lm3bbD5CaZXG9taf47d5rHNQ5f0Uj2zALYIWqDu8MYxx6nAHpCBVhssnUx
GbSqOhO70qPemiAiW3Cg10xqd3mpwfEKJVMZgqe65W7twblLuwEQVRXuQzveAM+Lll7VpZu61rxL
WAubZze70CCmZGcIf2QBphYzrqrdMBJrt1vzaBv2RjRgMY0+gNYmfzC6uXNtHy1+Gm61hoFp1pna
svUaeNdeOxzEFFBJYmOE6nO3PqWJx6hHx7pVsddamPpUPeG5zI4gl7FTTNOqZk+8lCO+C/j92cUr
yvziGI9pmRxiFNcrm286xlrPO8KZaVzXuOsKypJEg1wYN52zieGn07eGPVPOoLlhfkaE+VNAJzOl
2IdEaVDD7RwdoavsTZWW4SUu0a915bY/sLGqL1mnIVu11oBPkNgHNsq4tyfBEKaI33WkCHhGeCl5
pvn+Gv/jd+vSJ9J516GLi0NixZe4tW5zFrKDqTn1oRmHYBlLsrmpNQZs3khFFTkGHnMIv5My8vZB
itfKAudtZc9l1BsnWxENqPP8rszibhOzNVwawaZJmp0symxpDBmrdGar+wCbPcQr6od6jgG9JNSF
KsxmR39IS++SJax+zAgfA9YGhsh7YlAHvU5WigNbqJMZnjxKwDSfTawbZgyh1LlUt3g54U6bbLKY
Fu0dCedl6KyHTiO/p3xo3KP1ZPMMXVgG9iaR1bAqplmnvyHPOAdAJX5wdXD0rKV1q1DLuJDYSlpL
W2VmSDsGDJUEUyOqpPboFYXa2bHPnCjFoYCZgHhAVC8tPBI3eGieRYcTlkHVVmpYGqNRjfBxNNJv
xIb5aLk0I/uL49qz0PnAWTbSTJ7rdJDbtnrHjQqmu61AGjT9iqhbLCNv7YJdxsNCh5hPm3ytiz2z
JmrtCpMybIbuIZsJN8Ip6uV4Mjpjr1w8nFY76CujtN9yyqxZ16py0dT6j862P+AmAQ8UDew/99Eb
ws8W8iD9NzppyAuzUneBGH6ogT2znQl+EFBIOYk5u6qwQUt7HbIv1iQtYKeBSbUh28TP5Y70ifSk
65L4vQYYtKwNQFd+gYGRsWMAwsvmRQIuLrep4x/+/CT+NvpRF03x3f6qtv5UUH8U5QijI2z/7bHI
+O8//JL/8i/6RdT9P6TimsIwyA6BIMBVKyii/q8jUw9fCoTML2mpWQf+u7/hDwN/S9ouOfyf6IM5
HvX7wN/5TbcY2jswq/S/EhP+OvAXvwlDJ8jkGUSafs7i/yDkejqyI2XbFnN6Gwn2zwz8LffvhVzk
AxdpAz2Z2NCsb/xRyAXermdhwJCEMr2Vm857nJ6NthOz58uYl93gw9hNUl3HFD9LUvQMJeLqSP7g
4pM2vUk759q6xrWpu0uFWzcahmcTB+tNQwNpUnY0vOuXEoeKdPHbSg7RkatDu9KompAgLMPwoOft
2TSnD5RcIg88C5zeu29Z9G7E6Laboh6fkmb2wvv4jLt6O43RpR/ZKcdO3y4K5WzjGLNUoG8qJd/T
PmIbZiJ4GVIsR3LdjrIxFKXinHeK/M+kczOTwprUptRBeMLXinryB0ze1kXkvzV6bK+6eZAT0LSS
e1i7+kva1x+h0q5T4q1jDx5YmdkUG1iHiBaJmOltUTgvVm9f0zp4kM0ECbm/Qjd+AcLCbsOOrmx5
adezGgsDln2iaAhCp2UftEa7NV3/KWv1nQojXDp2fAlN9zGopnPh1luWhL1mD9kNpAEkwuyu6MHK
ZNj5Sggpvsg/MJLsozS31uzjeJOyQ+E0HMbZeO2wGx6mCk4xxjUGuGZ9G9TAtAl5d4l8CAfxGPjE
oPt6Nzg0zMTmVtpE/eGCdlPxOhL+xQcfr4iOYrwnMhPi33YbNsUGbbpDC7iou+KifWhCWqDadOCo
bR1NNuJFVGxdNFmMhVcssKuyHzYakCDsNMvaGdap7269vN7aBHGsNHwIRfOlSmNJAGEx0faEM7yL
9bNfJuvebi6Jxm4ICIHFGUgBrO6AcFcXJ0KqsMUyz8ITFL+91OpTM5lETMt1WoC5bMMldOxlZLSr
inJcV38E2bDKCn0P9/Ze89uPNhRr0//B8xY9GgFYp/KnC3Zhk95n8Jw6YlMwozbMyulDCFe+VoBR
S65uc/DCF89xjoM97MIkXwtbPeVBuGFztwnnXHdlrDDYMYaf6GZslL30rXANjHLhESorlHqulX9U
Vv5Dh+xR6cXL3C9letsCDqSb9/vcCHYBzywmSOMhcuCHivw1gpEvwuEDPyI7DdNZ9aHaWPT7NqVP
s1Ju/BCDOkoZsvsF9BRMMQcfaqi6aG+O+aFxIUkwEDfcBDewuTKcnZKkYRx/nRX2kxkmWz9W6yka
joF3SgV4d8fGpxo8DpzgHEUjr/1FCdJWePAiA7Fr6R3omuEAGW1PUmuj7NdcpvuJZZnT4QpX8tY3
2JQAkCC7bBKfZ1oWWTsd8clIagZqDYMFa11X43pOWKS6xRfLaBtpoNzh1L16AZg2L9sBcYIcri/n
ry5wEdqOWvSc+MPmHQgs/RPMihNv2Xv65xQ7u4SxBb0eC0l3EJtZ42KEIDuLvH4P6D7q6CvOvelE
3piM5xRdRxHzIAEqa6HSKIs7jzaBVR6B7qynd8aPtKGaY7xViAe56x1tUy4tt31WA75rofc7/Hub
2J5eCs6EgKG0k0E2bur1Y5jJB0TFiGOC9QVyErSxv0JhOkcx3v6U+fsiKdQqArBgl768G4Omg2s2
LVM3eYT9m3LQmNARhwKFQWs2itaBgAYJfviUrVwzfjbKZTY7Skh/OJa7noFtQIWDDl2UBGi8Gzx9
6zTuV6vZQASHS19Py3FCRHDHkBCXVz/pNb3YWVtf68jf/vl9xX++Y/g/shf41ZHl/jfyfvr53vz9
n/h9rRe/OSbFCeguJlBFKf5g2rJ/8zBeOQCNBL/8LJn861qPI0Cars2zwhHClOwU/rbWE63GKUBK
2pIejgFhyT+z1vNaWMt/NW057Dg8/sNWx2D78OtaH5QYGiniMZZSD9JTPTC4CPr+YrThsW5Sj215
m+4Af8hNQQ0WUy3NudNy6klLD3nQnNcuTR82tkPja5FFn5pJWCrVsFj6PAsSn4UB0oVaN1rX0Q4o
VpSh6EdUfQRcezzYtRhpW6LRKwnbFZb69LYs/XFFHx0AmExXZ0p0noOEAYM9QWuXgvFnV6FAlmWx
DVWAQcgyK6gd0FDgV9QXUfvQXePW3oLnrU5OMs4L/aoYg8e2zj67fMqWlSUeYhffc6F5H9LVkk1q
5ZhQOdStw8rn/qc7GE0nXjEqf+VVw19EpQ8t4OdMpJd4usEtJDoY2K6/mbpWX3dJvx4Nm2m+ZW6z
JvhOJ3K8WQ24Lyoaxkyoy66TXcf4ylNGPgRl+BJE43M1OqCPDL6sNJmbMEi8LR2NB54xPZhNFSy7
YszghHSvwI18olYxXOg0VDdxr+/J0+8IXF7jIL/6ToYolQyHLHQw5icJpbodZnRuZvQLPPzwkLQf
yGLppmgQHCgteRkTY2k5+X3TBs9tTz+BDVEH/uLSTbxtGwaEvGpEHzmYPF/ERx55w7qHMbjy99Is
r0FsFrcmtmZDn3YKf+9RSxnDF92nCsGfCBxSUH2HJVlSKkOBkt6NTCfiOcVA68JzMHkzymYL9u81
8txHQezBnPMPKPcLOsM7F88z2QRQVIa+FONimJMTjUY7thyCtZwYsRCuMOeUxYiDLsjN7yboX8yg
v8uJYwxzLmMgoNFjNLnJsOoTXKQkmidiiFKWzKmOgjFDN+c8IIHX1MiQ/SgIgbhNcAdx7iRE99U5
4a1yavpa4KBknTEuI7N49X20MW8y3wHy7LLA+SpqXqic0yd5TQyFHPOcSoGyx/LLN6L1lMVDMdDK
KudNWf1jPoAS9opXE1g7yVrjDsD0sZLVqppzMDi1eOFlcG3aRvIgRhgiNNMbtHomxGiABETQbd3P
ek7YaERtujlzQ8ABUxcxHHvO49jztNZRFJXBUFm2ZYQuw6axYSTEO4AUF3/DxKURUOPtSaNXM4qO
GlJN0sMSMvXhNnZISAoq2qivuTF0OU9Bfxi6eTtU8SeGauiTRndfXho3ds5+ocBz5Fa+UtN928QP
BayPEfZlHyu1jm3kF1EYDInMgn4rpzlq0lq1Bj+HrLGHjD5eTE/rPhofl1vyVOYVCTEE9nyILibD
CtmAoSlH766ZLc04ZWmj8Ydlq3cwmGmtGcd6m5p8l4K541olhthZk9qTFVlbxCU3AS0uBDFM2JIO
itAQ3pK5n+Eo/aqywRUBx1mJyWS+8lpWPkD+ENRX7qURdmt2JNb4NtWd+STh4d8koRM9krIx146r
zL3fjcVdmMJacTJr0XplcuuGuApJqnb7we1+hOHgAUlNzqjG0dGFErf34cZv46ahIwi0NpGuhjZB
+gkmZkjMc4LyMSOZcaOHZXprqZpMCBjSs8jSbEMm4FG5NKW78XRpK3kDj0duOx3JyumjRdIwYpsB
Zlg+6h0takCCjX5vlMgsc7xSL4ZHUwSgclp7WDo4SXecArmJ59rSnPNb4mnrYnTODT7HJPHver9+
VRIFOcOWy1YdqASpaTRU9pfZ7IXNEpylYfTpltUHWbgfJKcOsUWjYSqNLR1Z6aaLvnEHxGyo8XSZ
FSm+QdTFYgLWRegPagRox2BtVPkbCtCEdqlH3Jf6FTcqkoZm029eAzvW8WiuY+vFMRGkswFFoQbJ
hfcH1yhc6DgeufsobvKDCReJj29SL/XsZjEEORWkMXwfHWqd1vhfuTngpXTGo07GfM0TEQEsAFTj
XiJKQzUOzXuQvQxUHbypxoRYVBjuU/jeOpV38U1gsEbofom0/dat4CNiFLUJcyvaqDQI11YDkyCv
9fae+Ji+ri1CxoaLIz/1kyMEDLVTur32TIFJTCdoG4kHD/194yjjGORA0qtA5/U2xkZ6/bV3jWNo
i2zjDsxqQ2KOFTZN4VeXyAURpxHbrpR441udVMtRZ7L1eWitd8veCNUxjEV31Cr1SrVxtRla6y3h
cLSlki68k5YR3JHxC+4q0t0AlN2tlcVP2FHjQ14r/RBYerdO/NF91mHq9Hb4HKpLO7WCuggqHzwV
v5JW/TIUhxhM0GjQprNM5yqn3uU8kBjHPhb+/ucvlGsCTdS8YpX5nX9yhizdMoGFe9i9JVjHT7qm
2dvA0s6SRyOlbHxI8a5Lq0NIxpLsfFOq7N/ZO4/eWJLsCv+VgfY5SG8W2pRnGbJIFsl63CToXvrM
SBPpfr2+YBt1Sz0CBtJCgAQMON2vH11VRsSNe8/5Djo0HRlTz2lNYY7lkCzTLLqPoErTIQTa2uXJ
WgRzv5wcA9EhLrQYCqIkNwAPd4iMmQi7hZ4P41IUfbcsQhzycUCA3NDoW7+OfySa+1EPdbyuOnmq
yK1giqOEv7F7NpD9b0PAo3iHGXdUzqydOk1coCzZJ95WRBIa8mKLZkEndbnFI3XWPeDoSSXhGznX
qY0e45mJo23r4cJyC7ktOh/vK/ECWExImegvvjXhsxHjJbydyIxZSlIvamcM2a9Hps+M0kDVuuq2
v6UDwQwmNI9VnKPNrU/OgJufjjG8iylBPYBmEjOii+ErRWxFSFHLpLhE4FfrnOu6yxIFZku5FRW0
XF1+14gDYiK3pAjri5OOO7x+Sts8/RSmyxSlCrf0uT8MaWHRDvOXqOS+ZeI53kn66rdmOJ5Gt7fX
gSnxDcblJo+RQfsOGMN68gRjY2ZWU61phDr6zjnAYmqRREWGeHEfVQl+fAtC12j32Gv9SuK47s3D
qHGIg+vB9OVqW7j21XMd6EerwE+Xl/p9gV1nsAJ7nc25tq6ZIVipDI72XPyMhv4dsp1/zclaHr/G
7LnI0RrY6bT8n7rU/MnL8r+9DfrHi4zpYTL5r/qeD0n71rxx//mLz/rt/uPQtgzQIXO98GDMKsTs
v/c6TW44KsKepFMlfP5d3Oz83bFctM0BbUj+QZGbfoVEcZ3i2mMFHuYavnBg/lPaZi46f3H9cT1b
/S+g5/otff6DZ8VoC8POixLcqtaTa+Ub7qGQEBtjw34Cwpq3+IbZsqCV2Lpcd7Xcw6NxCL3oX/Mr
Hu0TgZCnLOMUS/Cm2QiTEMqgQnFdTCgofZFgBMqLPutSP9MtuqPJG65q5i4kwLWbYjC9cx4nwdbh
iSzVozllBEF8sRx79djGPL8Oz7GtHuiGJxsYsqZAtPa65KnX1ONvsw4a1kOoFoajlojDWpnUorHU
8hFqIU1qSeGoyRCRscxsteBsVh6W6rOmluKsFmWslmejFqo/EMPhNAwiUiLKNwIIOygOG9vmfApN
hn7EJhS4JFj+HfuAqTYEZJYfYDDCrQFgtfH7nzm41TsAlrsWrcfFba8Dxtg4wJw3Rwl+c3iT3AKp
cmrOOv5MwbfyRaLb8aoYk61NyXIkEfTOJdMCwxrGSHKpMORHJxKL8yWgJpMhoNjjfd7OalPE6ENh
xzbZqA2zZ+ec1Raq3Ybsp4HaWAU7LDVzCYqOKGf2XlttwjwYIaYjNuaZHTpkp6auO6B2oGJkD5dq
M7fZ1eH3tktNbfS9WTknJ28vgxZo4CYidwlrQCwVTX5bi9Y9k0zOgCdirpYPp7oYoBkawQdBQ1g3
DXJKMAHLKtB4R9HkZZTbSyuwYtqLhb0rhjEBP8UlRXOuCdKpRa2ONMnZxggQRoU67kCb3oecf5M6
CDN1JGJ1x3vPISk4LROAXpydXprfSFt86VwPNVM7z+qQTdVxO3Pudpy/NJLzXa6O5Fkdzm6ZUUMT
V7X//uCHuIdickzwxTIw81ZNAvHdsQgM7glJI2nzR99r7ipO+ePApSteJM86ErA88mnI0l2sVCEx
qpLCprbIqTEaVWzoquygQxLddqoUyVVR0vk6Bn9HmVXaH1Ay5TFS1YvrMinUVVkzfBc4pX03Rd6r
r0qflBrIoRZqqIkMz7u3JrIDDBeSTjVZJPzMLw08qWkOhmPXTygmGd4/cKd7C50xOs48jQ96QWxY
aYRHV7PHWzF/tqEbrxBSups0QioWcxcH+EI8CVesJPPlQxGmOrYrx39Gp/gSBXHwpdMJQAn72A1J
cNVM5y5Bm/lK1CRpNrO0Lp0CYI4FqYgeg2YO+LkjAUV0J00Dw7RwiNQYhb3yU21Y4wnXoMuOct3D
T6FFGXsLrH060wSMSFldniXXmzPjdXoRaamfvCJiXC5CEFM+BBGyG50fghxvRGO6v9E6TVv1Y1/v
RJ9nmzww2/uJhJDGQXvnM4KH+2U7d07W8TrVNrGPKFlaQ8ddEdJpkKMNH8cQ80Pqaz/0IHFfGX7z
NA50qYfeQl04GNOzTpIvYzFnPRWVtmsbXBqRTHzCn766ifYD2s7ipcjiVcnc6dUzIC8nPY7jHo0s
k9kDOI7bNEpRW2beHrwcoq7YIWMi1cludPp8m5W7Uu1zdgfmi5j1jgEA+ALIzKMuji5Ph6uXZ1fA
W/KbZk9EPEE5Kl6aaTdkZQQzOvdaOyUuti2ifW6SqQfbaLbCp9jJfwZtAF8pf6zabj0nPlyjaV6W
JM0tUu3LTdAMct/BbNvB6y67Jr3h/QwjurY8nEtDFJuSmbZfgjF1r4PjwuXV6mKDCM89ysDd9gPz
XFGyiWTzA3MLDOEYqi8+cxpQzLy9AhgUcJCw9Zk5eKg4wdr5UExrIpvwNGCFpv0NskjBPUS5Ag8O
f1pd9caUK9jU82+2dyjy+UHo6Ke5V0yVzkY6C3OfdxPxKFp993++6LEwAlFu/ONh76XKk+JPFc+v
n/JbxcOg1uN+SnSbh9WSRJU/Vjw61Q6gGtf7rRn8e8fXMhTt3tfdXyolPut3LqZuGJQ6gWNg/fX5
er/5l8+/NHIZmlNj4nz+9d//ppL/qqTs2n/9Fz/w/lPF41CMYQ3gR4Cmr8D7fxzuIredofCO4yqk
FcEtTlSH2Vi09MgOdRK1B93VnOU4WhKVDmuKDB8PgSRm/Xt9csxNLT0dxpbb70IZ2Mhvw27fVgdN
gqJ3q+mzd7l0o0eIqcG7aMfYg+9UJPEd8/BibYAkX/QE2rJvmO4jlreeZUSDkntgs5+1uN0LJ9Y2
Q9r9KMQzumH50MckwZYokMH4sDDNZEfG4acgo1PY5KjqKDpKIBa/OG7a6rMHHUXwiB7g2spi7RT4
6S2eUECK9VwyfurkJp2Jk0tKF1uxZNrU9x69vHJ0T3KeQZj04oUEnaXTj1grLPejbAyy96T/Y8jc
dF8LZz/q5haFzVdAdOOGiHriDFH7Df10+Eb8JyP94dLojaUQ/bSpfe9ojvAdvDG5CQt2EsMoCm5n
cbqyaPvACHYi3hFjNoyD9CNCmPwn3YICEPRAUWpYTWmEVwVGsLEaLWsft/R7y2EzM9Vcaha90q60
ryQekafewCpPPLp8kYs6B7HUImtBKnvTwHRK9e0TQsioNLbzQB5v1lExmM2z0aAMM0lDWvr8ZZVg
xzGq0shqbWXVEJIxvROD6ROrM5FIZQlX3GuWcv4l3SGiGXozUxptywxKdpiU/tbR0vbodrzds1c/
4g4hfyQFkFznxakxfZTCRB9gJFtWRYlPT9hAWegIrIwhnvYaNecaGVlMXyw7hZAwtpqQjxXOoowt
jzm2cc/05CM2tZMrpunWCorbmnySZYt4tHGCZ662A7LynIzgsYzQNYt5hcGV+JkR3UFWu+6qDhz0
0lRcpj1C4wlH4MgeEbGDVwDMz2kzAlMNI0r7vkFZNbXqEyMYM5LOrCseJnSdy0ZuE1AplxpEfQpa
PE597zBBmkYDnq4jsBacHukmMoYNf08sE9+i1veJ+RzIcVgiVuC6Diwd5oi2xfi2qFKn2HXB9AoJ
jjeyhHcad3utr65z68Mk0d9iUjpOQeYhJdb718QN9LUM0d0PTnDvCV56OgnVciySepsRJGlo8adm
FCo8TUDpqG91F+mf9uTzAK1aMu4W4JRBm4NDApMs6RcOnxPn7GI0kDcMSOrNYrY2LvEJKnzdWBYD
hpcOjchN70lixBJxHTKG2nNYOkuW5IOWQdAefgaD7z4JWvxNrTGaSVlYSdmccKgzlEWS2fITLmoX
B4fsiXTVcZmuMEUSIhTJq4lfOk1RsSce1zBdQLkwFe9iUuQLb8z3wu2iU6M+ZEQZHKtbc3xy2NnQ
shNj3uphjlkxY15N6HnfevdDnyokCAyfziWLh6pnWIH+xAOa3UWt+PJ4BTjHM0XuqBTDo1E0j1Ap
xEYAH9Cok3WtmB8p8I9IQAGZwYF0igviKELIrFghCNdh024nxRDpFE3EBitiKb5IBmjEATjSpC+k
ZSzR8XDlVM7TGjRJC6Jk1g4hwBIGdXi9Y4D7+ERKkCaCaUyoGCeuop04intCexbDehd9gkhHGQwc
xaigpJiC0L5QkrWQgx5ItHymIwSxW9CnWQQeHqo8Iz4xZMDmHSPDf6hGkujie09OO5IQx0XhwpGy
1FijDMdbQ7duUNYfU0V38cG8MIjaV4r7IrsfYaAj7E1oPAKGQfxPSC6kmEZfieJn5rgqJIz2cH6I
wcrE4GX0OX7NFG/GBTzjA6DJtgkwmhAoTQGcxlKUGiNCLq4zsYrofrN0emwozLygoDlMwcbwsaIz
vpxA38SKgaNiTUJFxTG9l4KO+MIGd7Lw2uk6ugnSPlA6KVvuoNg6ZjYQpNtgsYjZ8tEt7j1zRDJs
3VU+bfoKRE+tWD36TJaeTs+xSImXrX6gW9/bfXgqBvsFDsFnJoxN1opDFISffmS0gCSMte3JCzZL
Hzmuf3CZUU5C29ide2qF97NNpyc129JhWC46/TG1qvnGz71j3VAx6kKcC3QX0Tw9RdZhAllEYN8H
MGh4U8CMJkU18hTfCDcD7gnFPBoV/Siq0js/rM6l4iJlNmkjEQT6AmQStjkwWoqiJBVPSQBWKpFG
uKRgkA0wAWniDsmUAOgGw0nGBPUhh4oJmiw64/BbIxyizIfhFCia06S4Tjym2w7Qk06oLoTC8GbU
hy+Z1HtbMaH47H0DJGoCFiWBRhF3Rmezw/edO1uClhFRYYNgf+13elDyhIbrzHOPBCTQAI8/K29Y
TTX4TNCL4KReJjRGtcEOE5KGXRdZe29XX4AOQFiBxrBfYCZ+5oqBNQPDmkSbLl3wWCOYLMTHW1dx
s2xF0JKgtNqAqY9t/PTTcAeC9IkgPrBOM68CouZ9CI6rYPmvoo5iWzr9zp4QsSl2lyTsbhGq7ihD
RnTj9vf0MJIQv0zQX2lY35AbXWdka8qi473iy0lgYSx35nvgw+BQ1tuktl5G97Of9EOVNpLbr3ir
m+GYKwIZ0t1Hs/M3E2gy2gNgyqJsuCdHHtsBALPRBGQG0KxSZLMJxJnfD8S2M4UruP2lQfTpd+Js
W3XIQd0ePGl3uzG8wYOMuZa0O6us94h2x0U0O4caxFqEB32hK+qarT3bisLmKR5bCpgtIookCnqd
aTgd6oqXJ2qaaxFQCrUkW9DYxeEK6I0BHV1cxX6rFQUuyfuvgji6Cjyc30dAQofwyGiU9GR6yEPE
JOWbKUe8XzL2b5ETPQDjLNZUKGLlERq8sVvjPWC2LE26P1KNm33mzkTsMtTjDeB+eemYTNtMqGcm
1TETa/E9umZQthVMs0011i4STOKzwEnTAWNlG0QfJYaem1CKKFrPXqBPvmTSv1FwEP17dK6G6IUa
p4/M1Xs1YDe5TdHzGh9rNXwHBXbqUvbOhIOM6bxJarnV4/wKX7y5JODJfO777EU5xlM13Dc96k+n
H8hwZPKfNsZuigwI6qHcWFahbyiXF9ImO34w+FnZL4nntnyAcPKlqXFZ0RO85o2O3EDTUYm5CBCa
bt4IHcVF69nZ1q69d8tES5FM5qPMJTxLEMwMdC5Nvq6JMF1QO4q7PrKheo7oH9xYqx/qLEm5jQ/1
prN9kyILyUSjxBONklFELoIKu+MEr/AHJaI/N15QrKgk8eqHZnZiLLzG1CgPBtBENi2kBRpeJ67x
5ELqFt7TTN41Lh0e36myJRXuDe0qhB9KAlKiBQmwy+zTdtgWuKWXlRKMhEo6EisRydDHxUKvqFdy
hhc3JVPrGy7Lh6LIhoeeL9NibbvLVG80V11S5q4bdyjZbwl2WVmZdktouH4eM5MKV5+1paKlVM6+
4xtYfitWhkuQctTeR5NR3HdPwojiG02StWQUUr9N07FHMo/0gwUlbofMmTatEycrkQYBj7BPaiCc
bup/AmXnbqhW5mwyw4UGfmeMxZXe46VpRUXoSTRdeoNaEKLkox5A+JoVZjnyB+/cG/LiN0wg/XTi
VcUGc5/oinxR+28AX+NTZ8h6NUajueQErZYm+dh7w++CveW06lfV56MoLH850oooMJKEIW7uyQUz
ZChzrFaM5QFP+lNuaY7qXOjb1ANPqt8l2Z3TCJ5pP5xes8C/DHO/6sh23hFuIk59wH43Je6PjCOU
RvB09AJm3l2SxFusutFtCFR4FZDUtQyDKl7jFynvx+U8+vVzN8Xk4VTKAUrF+myV1QfdNetgaf3e
sJNqX5tuckpS5AZMPclSzTxICApNF3jlu9mWW497ExZwq7jTGKM1k2Z/SB0FQ18RmcWHSDrJhusd
HUsrttX0ajyOqDGLcxhzWujicZJp8TTV4wGab3WMep+KOGsf2ql5b2w9eB7cbEmATIpiweSVn3Ww
5RkSlWOcaPGRztoRn06yqxQnLdWKmmsPke9V53oHz5AenIYUH5tP9pegH/kAgcrluIrSQzbgqJMp
dHroQN7CRAII73GY9xU3l4cG3/ugDePBaqbnImrKh9GLR6gMY/wZNSS0M3GmUMGjL5VbX1e+fXo9
8uTpzqvwlacfcz+VUrz3lN+/U85/7l8XS7EAxOBYDw54AKk4AcM3MUCxA/75ps4/HFP9aZj11yK+
P/2Vf/iF/hdK/Szg+//lvOv5Lc+//vb5lf9t+R+hPr9+7m89IOfvKPcMg/RCx3Pp2vxh6uUpIJur
65ZtoPlT7ZzfkD7O3xHvW2B7KPyJRzE9Wje/9oBMkD6QfnSdiRllqW17/0wTCADQfxT9mVCITL4V
IUY++sQ/94B6Cfo3QxewsjB0L3orvWBZXU2E/mVG+eyNYq9S71pysSoDp2CfVhg68+sf2mZ/0YqC
f6HAQX8WH9q+AykP/AAts1+MCH+YvsE24ZYUOuABWoscMtIZSC5LUG5kBJKYHRx3Xzgb63u7IwV5
Q6IgFGSB3712pug212/xKTbvc00MePumdaK9Upove/IhIrqia/zfM+dAdVfr04+mX7bWdPCq8hJF
xUvEqCiBXOArhAGH/tUZblzIBtzGvziLuYs0A40wQ2xzaJYO8AsBFUFCR4gp6ELhXEkDMPkS4amN
CS+L4uuQYIeQaHXtQS54r8Fgw17oYDBECsaQQGUYmSosBtRntNfvWxctPXLpLVTJtaeQDiiTL13v
kMGcxwcrjHZOB94L3HfybiFXHOG6yrehMnb6lC8Z/nE7UgCJ1PHue13ez6F3lRAmYnxz3kzeFrka
iMPabQyLgu3rboJqxvG8S2BVuDArcqjYi6r1NyLwrqQ2gxmx6wuUFATIAC+84dZVAIwSEoYOEQPH
5HaU/sPofpmTc49F7dWBn2EmFGkmiD1y8yR8DRPORqh4xBEYDL+T77M8YDfD5V515xxCR5nPP/Xh
DTJhiycshjzvPzkQPdxQe8oU4sPOH2yIH/abDCrGS/W5VDiQBC4IF+e7QStuSa+74wqo7sGroQm2
Nl5TiMErVwFGjBzVZqihwenJBIRBEsIiSRSUxPjGk8ApqRSwxFPoEmyxtwRBdgeTUkLQSCfru+Uq
tBEKe+KDP/nmoLQQUTyFRnFhpGDUB5aisCmzAqiQdlwvSPWGpqvwKoUCrQwKuaJ54H4VhKWDxjK1
YFmsEFlMBeG48aLk08CkRjfOLB9SU38ecnc8lF68JOWFtOrCmfem5MCoWx9Jk2mRiKJzxx1NkR4I
dHE3ueM6D5HT+BxBBcMHdXIJdYah+UxglTakY1nVeAgwm6Cjk1xqOf1ydQ7q6kRsbVXrEUPAkuOB
KqMEyHQh30XYtw9DFZ54zMRxgo9cM9Z7ottSP4bFKivOuHAtdSqTj2ofG3VSx+rM7tXp/csHHT+t
dD480wU8Epd3lhSIxPSKqW5dvXfMOnipB+9Rz11qBGAMyZilp5gXfp+O474E6XXw/Ppj7Nv8GZP3
sGtV3TF9VyArI+/L+3CWVCa+Svm2ohw6bBnfInyEYdWCj64a/fgdkIEO/seg6p1RVT5S1UAjxVBO
UURK0vTqqjopze7inKt9WDubyogiQLboRIFEZmAIk9c+bBjeDfhjJHCckQAMm6qNPg4+2qECeDJU
9WuY2uJBuATwNazyxnCNRaJshh7g9v3kwV8qgcIsB3eGFzWR9Wmi/t0hd9iBhl9APNAfAs+J90Mo
XK5JxiOYtfxxcoGgDBnNFGl8ZhkK304GyT7CQd7XVBjUQ49YpkjP8FywkbaZ7nN+Rc2BZPb9gTCP
zDa2cTJF1L4hJlP1YYI8B8Bw5vKodaBxynCPoMbe1D3OWa28khcebMbWYMyr1e2tx3wqVYOqwNkP
anCVqxEWw6ZajbQGNdzqmXJNatwFzY3BlxqBdczCgvKmYjJm0u9wyQORiand0f2amzS9sTD3ol4c
GuiStMXJ1q7UwG1Sozcqu5VgFiet8jFkNkcgNFq78ElDGUDYBG8yQ7wBm34ddYBtWoOUQITetl3B
kSSLw/fbvaupwPhZnJOpWSVqTOipgaHZpCEGa0wg4lSpkWIOd0ONGHM1bCSZajg7agCZe/vseyJJ
0N6twYxyVMNKS40tOdO40TDIZFdZgT0rXkp8MMBSp1fKUUB4goD7lxQaBAzW7J1IqWfSwrf5nNZv
pl4+eBkCK3R2+d5IepTvBFJsung0toij7n08ufewhOxtb2uvecINvzJnZ9GOXHIM4QGByQsQTG0g
Hxst17eOukKBQQ3JUwGcU7Hql0ZpDO9Rzn0MG8EiJkFohyS/v42bW2nE4hRrfnzbt59x7HlHB5+9
5vFkRSFoaysAQSfU4zU9utlRZJhMmtn3Nm7McFXMg9jIdGb5xGQiIM5EmDXW21hPP2Xg1bsg1aPb
EurcgrUttoWIPOgIXkIXAUmeobXtphNDecJfNN84YrgX2RxcvKY9s3W8apYj7r2yatdmYTA8eUHB
br1zY9cT7T3vXfNqxuVNUcj5afYKc8kvBn67M74x2+YtskTIFOT1YNjyYI0gX4vDYjNHVXyKMxM4
Rgk3CUp1vAJsgkoz845pKTASVI457ycz3+ummA+w5JIlEuCYtm8T3XpKqIAK/EMzy2ozVyB+3Dmc
MPumxW0++RjgxzrZsBGdwLPqO5HrzlYYXD/RmQ5mU96MUdWQColkD2JJjqqoylaiCwEUYxUsTQAp
dcc1D2PQVubBcCeZb+/6OWJuLaMH1KQl3USxcsuye0loc+UI34uFgaaafp8cVlHv3MY+CL3MhXVF
048ugLJCeLPzmJEatTFm8c5IL6J579qwUQA8lQaIT+YKBLQ2+7GMF7HtPxaiyc/p+DkqT1Viboyw
9IhaC9nNWvr8McndB53GZzkTvYH3pV7mzr6ZrWc7ZloA5hHWtPKn+Tu6n/mSDCjG201f3Uz4Fm/m
DKliHb35w0vqC3wMKrQHn/GXFybruSwKVAMQR3VnzlaObgm2h4wGY3D2EmC0qa8j7PS2BW7v5VxJ
8DZdjYUDovosSBn+WapESxMFYjI0Zzvy2gVzg09/xsLhJV6zHCf6lR9yRmMdhi/U4wleE8laMjOy
NjP/zvLTlTmAL5suEUGg63JAg2Azx8qt/sBgKlmWtEGRzTPZ2TujjyjSe+3c7DL0/btWRSHpfO5p
qgZM8C31yAoO335u5Tt+n5qmIq1L6ny5AL89L4wUpG6V31Tua9vaPZNCRQT0Ekk0LpIXILGHMQ5X
9tCfvYlPNwn4U9XBk6bXeFEB7CCODgg7I7Nn5uIeArTzJZ3gitTrGPwSq7Ral2cv6spVNQ7dnqYG
BX2eXay+OtLr+9HL+WfdhuYa/wJ+RA+/jgaeXwOQ0Xdo2Ark9MvMdSBgsMOmVvmQFTFTvbK8BG60
s0J7S7hNTo2IfIv34DT4+T2ov5vGoegaCq6/o2N8qtSasotRpJTVtdS5dkhmpHVB4nPvY160I8y/
GbBDUxutVerRMvasHwXE5qWNkGrWXeQ1LS05KxaHpkjwTsRAkZP5M9Q0BE8haOe4XoNhNOiyladK
z67W3O6zyXhp213TxFcEc+jn+SmLMb0KA4aZuRVWdcLsUtO4G8/V3O2rVJ4JgVsVaUUCOG1sMuIf
UxlfOFf4dcz+HQTmncU7a3v08tI2P0Ft5r/I8mSytueC7mPPRJvlfelm4710wWhZxvgSze+olN+J
KDtzyJ3pw+2mjI6B+uTQ22IK4JOIqwlzXAVpu1TPTO3N64ECPMXamRGTzFLMVxVyopXrtK9I3jmh
7WueTATacqTBHMyYcGoPwYUyktcagAqKXt4C9XZZIa86KTtX2x3OTSfzleWlV/UH2ji+W9rwY4gw
SpkgHjAav/cZcQeccHfdMVD3Ic38SUy8zn7iWasiqO6xO98YWK1Z/qh1Z/SCaY0ArQ/dDT0UfplY
AYoNnUz2Z5NcCFTQwMRcOS+R0FALFfw4sywvhK2AbqGgbJEF2Ty9ugmNAnpi41RXK8yuiMtPYQS0
Thrzqs4l+/LEb9tE3XnCntq18/r7hQmUOg9XD36nsH50d8zQ6gUZI3Ab1AeXLHlB8IoVIHCbc7qp
VfymW90ryiQkaQxQ0BDm/Bg1boJsGddEbqWmeiRDyMeD1UPiNJAdRv3wblXFlX4+3fSPsCvYBi3e
VfVUO1W3t1BvdTBU4jS5xGZxKZviSA4Y4gUsSz2UU3UnhfMPH6IJyR7TCh7+75csxSG0Krlqe358
pUQE6+VNP9My2oh5PEdav44Y/38vBhsvnW3wtPXp9B7JeBMx0rIDfzeQKjnWyjFHBNGWBlxvDfde
kPH2mBRKEWzRIQ4GEF1hh5pgM+cGEu5WYDaFAsf3jcyBN99U+Yf88uWQX227Oxcxi9yvaeM1JIqZ
MuE7dvN7qPpbUZtfdBYlla7+zGSYF5HXI3JZLNB9Fo1ZIOyW+Seha/D+trAu1SZ30YLsUqXpNTXi
i0WqKQowDvm5X8zx3taSa2WQsjpn4Rax21Z6r2r1RTpXnJ5HdDDGd8rDvQv0WpNfAzYe5ssfUsYm
HpropxkgYfl+Tiqb9ykKwbPalnFTo4O1C3muMngzwAXlKoqH96bi7W/ygADkeDyjMOOd1OyzJCq6
CWRBzk49bL9f92iicBE5jYbiBA+15qIPzcWJGVvZFAf2ec4nzog8/cj1nfrL32+j+geP6g3gpr52
a2gKWm1BOAkp3mh0vzM7RzsaqR3TL08DHZkuTUzuZryEjgQNUB7smBXGUKNZxJDH0q67SQfjvWJT
07Ty1HTcgAZt3vWpEItBTy5dTHJpY/gfujUv1UOiTjL2LJb9nF8HIg55HkjBRZpvi+wazzTaaSJr
ztuokURZ5/mTl2jhIsXEEZmcJ8INllFrnwdfU0uxBN4y+T9lQdBJxnMYJylOtKZYwf5izZAUNozQ
/lztjUJmPQGjWlSC4z3ReXd1efZsI9rQy2BAONDx+CWiKcw3JIQSbwWndHELMsxalEBIQT9yv9Fl
u4FQTYZ5XK3VGWan6bpOVLosGqW+YrlwX+aKUqwYK75oE3Omnue+gLm28SaOL8Ct7MgAdy1chCv4
xP4SaN0Y0hmQQ5tv5uGsBug17IuOyDiJx2MkwijXdDwjE4UNAWXOStghjfju1Rz5IhWHiYcAEo3S
T0u9RUTfXnA8nue289EQdfvS5ktUXnat1BHZqwXDscGtWGPNDh+RIR5DN532Zsn7KjlyImnGWxIa
g5Xw4bdCaCIlpDuXYjgz+lzFlMaa6W+HTn0jdrsoyS5jyoqPNBYVeakGPLXChN6Ar5vQz4wIcXUj
GGt6Cc0cnHHRuYtx4ECpquiU8txRYsyrJB5uyoRyp05W+uCsZ42VDCRiHYYVCXzGuxZnl+TFAE7K
6ITzJfSGjS3How5HEWpReoOFEaqHgiwiNrFM4i7HHo2DmZs48b0n/n8FnaBZchHkaVDQxpBkXqBt
eUbZ3aiDKn5Lh4Bhi1yMVvPuw34kne4pd8ibC8S7CxvSV5BI+uELsshR1iuAZKlQkshuHgYFlzQU
ZVLhJhnB6KD3E2bo1EKNglKG0CljG7mMq4CVbQq6UmL4H8HO5jpNBi5qn32CTbOLjcugjgupEJjq
EEc2Tphc6rDlusaz22ePna59dfAzPTiaOjzNSIE1GbKG2xzWJv3Bu1zBNwsonJ5rEosDllMybB4U
qBPSl70SGm8t4k4AcjwsfCUF92wV5rPqJT8/BwZSPuC+eC0rKKPLUuFBvW9QKMRQqdChjoKItgon
2iqwKJVWgJajY9KCBbKHLkgCT7rQUGQttbkis7FDzhYTozqIDHUGsu4YC1xBFwWqaQzd1KUHSDGN
ftBfDwp/2ioQagoR1VVoVANwF/MLuZ0VNpVDd5cqkKpQSFWh4KrAxeFIgVsN4a46CsAaiV2mgKya
ePPgs1LOgFnF5kEYLfBWLa9u/n+G8UvIzF8E0PzRffNrSjsRAv9YwfpLcE1XMcUQCdvYX3/+b6MM
++/IT02VM2BxL/l26fxm4EHp6nC/8wh8MWzbsf7dwAOlgP/AfMHxcdZYlscA5Hc5638n5h32wX+a
IQSuBRLJNDC9GKbDD/FHPWv2e8o7II92k0+msYknRgdRjnK+7+Jy5w2OfY9kng7qmt9VXznAdQ5D
JEEa1Rb9JZT40nDzbarF85Y71F2GVeRM+nL1zC151aRadUNUTL1P0rI7VY92OPkvYwmMiGv7TAVS
lGuUlpeGALyjmehflcqZTlXitPudPe2TQt2pPGord5YETKIu67kpxcIwFhZzCS+pzK3kVQSWUnqb
xETNBVzs08YvSJMq2eqiNM/uTAc4wku1pWkbl9lZVzl4pTe+WRIJpI3gzwq66aFohm2S0krupHMD
qM17EIV+l+N7PNBSKu+aKn6MAJogJCOXF3JCdvW52/iV7YBVqKddq9nOKkZpfuz7Zrg1AW/nun/T
FY1AGzOa6DPFCCY/tPYwEKx9UOkOVyMnXdW9nPZUV8+TihqfVOh4Rfo4+LoIbejMuTVUPwHTBvuw
RgcUpJEKjbSO3x9cMBOrOgYF1ZOuisWk245adq6b9iUrp7VJHnoE6Kx30Vm4uv3aqMj0Qg+eQjLU
bRWm3hfjbUa6uqVP5H5Nq1A/64Lw9Tx0TnrvHHU/ekQ3ehlJadf94WLh5+ax52rQ5HvSvG2sGsGH
AMYT9eannPklR+/OAqQ61nG6G2Zz3QpCk62JG3BUZtrGVdHxOYheL3LvW+cDl82NXRAxP0bG1YWG
MDcjU4cWSD6Sq5hUeuB2iHBbdJc67OSCtNNd8LOo/o25M0mSWzm39FZqA5A5emBSg4hA9JGRfTJz
AmOSmYCjdzj6PdUqamP1BSXVk2T1ykz2Jm9Cs3slknmjgft//nO+k17bW6N9W4pxRTF7VFJ2PyTY
gX0VrjLpkU2B6KCy9nkQ4VcdmAcRBF/Dt8rNSzWF7dad7AMcRVJVsXteMnwdeak/0xrIsBPwVvub
+pbgIeL2GCYhcvOYKFrpsXJCEnaNamOH1UOYTFfpTh9z/kL64BqnxmGaPkQvX0vPPCs3sBhLp1uF
YbiJ52FTuqPxwZD+jb8Qo1gT49WUXvcQD3lC9fBiRjETwFlxY4VCJWJiRrC84AyIbRJq89Hu+Usd
33xTXDBP2D/Ce1YJ0zgtj2II1jbLsWPsjs9UzfhP6GsNmmBAgqVsAUpbEsMX1bA7hlQirNqhiCd+
EQnRXo/Y8oliCu/UOQpFKaEts+mG37pESCnEmVW9rFLv8MekYWBvuS7DJzUrG9eQxV0DLdZY1Q4K
QFDpdJ/3iXP/55emCCtAZSXx2xlvahNad51G4EORH/Z1k9T31AJnQ7INjeWGoQ2bO4a7cfPvn27/
ld37P23o/5u3q/3j4RQ6wkPy+/+dbXd1291W9P/j6WfV/ax+f7X/zz/g74eb9RcofRxeQSBs3xQh
h8vfDzcbcA/rcXFbTjv/tKcP/8IWnnSq57HRFrf9/v893Ly/8LS6wXRufxbJVfvfCmuw4/+Xw42l
v3vjBoVkSUxCqv9C50ktSUdgBa+OEgeyQFnm4cudm117Y9kFtyYo5WPgV3p4gKhD0oxq6jAXxrtT
RamnDjyFk2uuxvChDJBSbCu6mT6D4Rb5rpzHSdgfi+W8MjwSehw+/aTZZIl8Murla25jvMNzsKN5
HGxbegpNIwIcTOXuwDUe2OyHRcNJzXbJx2EcMYBvS09FubRJsi6MYT5qCcYnTPKJ1e+LHKnVGM2z
rhKaHqoymjoaR4gjbiaJjY9Ks3DON/1o0YKFcX+nDPuXA8plwlJwIf+wd1XNNntqEgYT4Cf9LE9l
bvmrxXZllOtu3g+dYhtnngykh6ithQOTQI2XTlRHlLXX1jPrpwXsGD43b2O703RAntJ7yzXsKEi/
PCBAV1uU34udhMcOIhiTbVFEnl10+N+orR/apb9mCbv0LGVCh3tok2noWURiQ8zsfU8fAAr7ulm8
YmNK/HVN20Rur9DtU3mXVGm3GWKrX6P5BmZD12bgVzRI4im1lEMCv137jUHLeh/fVZ3L4u+Pgp/E
b6APadBJr2FhnHEM3TtjFVKVnR4Slg1cxHdO4jxyX8C15JdInN2tQa7aYUE6YTvDQCaL59hoH+YY
71FOM/hs2vd86B7SxjmEozVt8hzmWarfAjwJxGMKYcES825FnBlVseyDtu1EjoXo35q7wbkrq0Ni
JGBAZPmUtvnvokerNPDWJ675LFJ0rR6/aJfED21nvTRe/jYPeCstypOgHztQGpZ6IAYh2RIaP2L0
AsMAGpAOWAVtfM/1hM8CFgA8qn1ZiCGahfNlihXUj9WiKChGsmXX3lJJ4FqocAvy9cIyhObA7Kaf
eIy9cTVf0zr99Ivy3SJXsNEapaCqY9qXIeU4s5NGjQnmRXNembC3D2UYvwzJkkbGbN5y3LjI7VLv
WSPYSXUKsuqaB/PA6PMtF80iMmdEbsjxRu2QcNCMn7lLIJVd4btfFVdfDhjblTxQH/Stxk+RsnCX
an6BiXs0vemrUm1LgVY6EzXQxxJ3H4tSgMlThWhTNrZYk5SgshjFzXS6qDIKAAY7r8ZzaZv7TMgR
r2/3xutx59x6qSv3zc70tFGeCZ8vu86+4BpBpYBjbo0xhsg3IXhYnibKHF48U/2AwI/d8castmHU
ejX48cB8sSb3VIe3tCtNh0n6Tmhia1bDa4bJ04xRcawh/JV3NlGGMMdakT2Znd6J1N/3PSiNUg7r
RYXQym02J6Vf3DkGxJiliAkK0zm/UJ3cES6LRfBaJ4SUmwwrtbOY20VN61Aa7rGZ6GwyMLqiX6zC
sHoErkbjDpQw6qGwzN5gmdJ1esiE9rz1Kuf3FORHHdSPtWyxV8sjCLU0cpblhxmQzW3T05Bnb2Uj
RryZfKrLbjnZoP6pZFl5+HwZjimGj4NHvH8/srqJNHBS102Msy1GOIHGa5UBrzGIWJBA56slRIMX
g/8pRQdYqf5jdsZwm0BLxK+bKow300XUcr2Q5l5Pwnf5auaXgWIK3uzBZUbHjY0cx40lBdNusBJg
7y9jA0qGefNl4Nknvntk529vZdI8jY3aphrWDV5R1t86XbPj/1w65DZR8xzianQ1w/ozSWdgWCVV
8CLzIiRyFKy2kZsxmNSDbpMfU209mKIr99Ic6uMhhu+eUDaL/zxl5x6kzqux8L2kKIY1Oh7TFcAz
tQ7ruFmRHLu0hLUWe5juXDny4KkJ0KcAxqtOUNRdz/WhFD51SN0R1oaA+FLd1UCWaaENP3gFHul2
I4o7f0/9i3TU5peaxFV1wLHNW8+9n5x7EXfrGa71jtsYajXEw60Qdb02JuNcqRAwQcqFNc86dtR9
t2xquDpXiEf2qcn6fe+06bmajG1vJ/5dabXeXT/gk26nxF9PTfxGL3Z7aHnQ3hVG6l9457KlCK5W
7fer0QkGrNHEVU5xG8trQ9dhrro7FZLBMSs4S8L8k7QPyYN7zgneKF7xCXHTqfGx+MXB1RMC3xT8
EFpsYJnvrXZeG7q9ZpXaJmP2OSnewqnM8byX8XvblsGmsLr9WA0X4mHrRGRnL+Qg5bysf2kZzOuh
cV7zhKjePGcvtr4lza3+1c5gy+n2mFO5FvKEqGX/QSxqm1q53JNJB3ptz8ew+w02iNaqcvg9lf6z
y/34FqtjC+MGu6AYzk1zKrwgxVNtw0uFxtnipaIgi2EMNkOUBTRQZWIVKEWpnpoH7BO3G3b2kpWk
43XVHGfH/rl0IOoWfjQFdYeg1ZMnjZO0TgM5HWfRZVQX4r4e8uY4ZfK7dYLHmKdFl5GFWBZnWHtf
ymisk+3kZAfIH04q2ZM64BFUoOTls6Jv5XZjP1YHLPUrJLKWAinkrxy7GbOU951gEoFajNF9eQwm
fa+UeU8uJCQgOiQZNVztQfYkD+k9fRpj8aPEgDIOIRa02X8atP/cEZHANLVZKiY+7OonndRHkomf
vtl8BQOw/UQN23IxNtKnrMas2UmaPRt3bZIeGIPydsoFbFjEbjLV1RjdL69ggdAk7VrZ/b0Hh5iz
LYgAppSnakwvGbPTig7wt9JR+oT5ad0NGim9zK4LqNVD6rEHpfVvb6VkBy3WeqVnbBfWniw742Cj
w8e89X9atIAw+m3AnCmoiViYCPCySui4lwwNR3ucuHBZyw3tc9W5r/I7n83Y7N5KP+Cpurb2D+ia
F2xvFzrIqp882Uf6w93l3r3dSQy8rpt2Did27zr9kIXx1GNqWoscJXgeh+bI3M/fssCx78vHjIDM
2kkGY1s4c3EXmHC/iJRsjCV9BAzE/c6Ix59VMV/b0dxPaWI+NrBAANepetepxT0OAfZrQHyMiTNG
P3MykSYwRRCmtONz3iRf8FjG/ay88ZrgwwqmONimoaxPbti5nC3+d+ik/TMeL7oF5+Jn2XbfA9AV
FXpYlzKGbPYb/dYyp/705xftszCHhXRvOs+lUMXZCvxrLIPwAa6NA5ygerNDwbFHVV7ChvBEr8tZ
pkOPP7Nbjlp4OemHlq6QqYm6URgbJ8zmB8vKTdiPoP7DKUcq2sHsy2HwU/PdmmVzR+HqV9kV4zG2
8+++qZMzFQMvbWOkGCVYeBMpa+I03NNgcEyqyuf40NRoeuI1IFZ4bRzvEpoTFJLRWQ6TDfGBnkN5
KQK/POnOI7g3LHd+4eFA1OI+84igTkmjo05b+Yu5uI/FYOvPxAQiGJuUz1tt8JaNMZBYbfwy2St3
RffmWnPyYAYYUa1UQ3WQnkTJxeI2NUAqcx+jqE4fVBK/5PqWdTDjhkqXB3+pl51ZBe9hZz50VvFj
9qmwarr71EyCqCVP2qfxN2AU0skN6alUDBPNUzAQMl7AdYCNctVOwweB5sBlHdR61rzLvfTtxQoI
HPPN3fQ974lvldwIbyuN1KUTGj1yzaWYlpcyxNcmWRTLS1f65wBs2W0lngGXGbK1Owrqx0qTxxy1
1JTFBca+Mcyj0t2BhmZ7HSS7xsKha5sZSWEK2apgOtjYWQ0R/vKm9h2733MPyq8rSFhq5Xj3vVO+
5Ewz5OqR+TN3xMsmArEJ0mJcl323jTEZ8xDfhVwTIqPjHhK0Hct/cjINOeE8H77n2w07NEw8DamL
POhdFWTLS0Hbbmz3eGtc9wLuvLxU43uIHXIlxt98tOn3wxW3j9MgXQVhziI8wLATzvD+whj0t0/1
xWDIo13IbIMgdfLpgtr2ovG2y1yuEfh2cWaji+YOGAzro+09ayXoqGogn8RG8c2jja4gR/70NGs0
e9yLrIg6oT/p+2yJTt/SPwnFDFk+r8x2jERRFA+9497HzC0rRUJ65xkzgdagPwsr/8rHwNyOcirO
cWsjgoXqF/miGmOsDA6iCefjWEnSeaO1BhFdvWW9HR/qAQhltuALmLr83bLN79iaTzE6USR1Zq5i
5bkbQQksZHGuLLB9lru4LmmdaIdrULrJFtnXfhvijgQ6V2wxmjTLlEm4GznNV86dDmbvbi678Qyx
c9tyRr0M9XYy5zri9uEeq2kyjp0fXH3mDRKt1tOfX6gmP8tcxHdTyDtiUNx9MuhbadLU+m7gD3xO
fUcFogyTqI3PpZENpxaqzcnr2z7yPXpw59HCGVQH4z73sPpBhwLKY5owVXqcum2hxuu0JPqMyWpn
pmF+D7omv9cqvVoMNTQ3u5qBAQUqId2OPxbSuzfrp6DO0pfBeGySqbuyZWzhIzWUP1rDcCc9fL+v
kDnr57kOSbuaw8XnkHpGZsTU6Nr5XlDR+Wx4i8O6pm1I/TTLlm0QTZRFxnE4pC0lsEhqeMvbPq4v
2cwdSrfp66LmXV3Z2SomX8VGgnhw3rsvNvWcyGb3YcjjbdYPRvZVn6YmlHfahdxq48TgK23dlcI6
pRRTHWF8u6zuYnpL/+hCt1zJf6Aw/orG+PX3oop/+cf/+Z+mU/5JIfuvSG3/DWMuf1sRsSf5z1dE
u/6nrP73//onzMl//L6/qWceahctq5Zv+bCX2AyhzP1dPRN/CWzfceieZqMCtYTkx99IJ+yTWNOE
SGRh6AAtCvlB/rYaMv9i+qyYbv/eNakRdOx/J+Vi2bc/6h/zJTdynLBcdFtEOSd0fX7Af9wNkUOc
J9Q/sMrgltZB715jx8yutrcf50mv6NMwd05l7m24QxTHDO8gIe2Vn7SvwDuyYx+m07WJmetdDS3M
sIZHfHe/TBd87Ei2oHa5Q8/WubQApyfVXUkIYpt6w+M80/rUopq02r+SFzhTZ7Sz+uq3bpiV7FQd
upn9NbCBB6epSWAX19Tp53MdwFYZMSZZ8+LtjNS9ExbVY5lFARWeB2Cwlj6gkT4a7NOXOT8JMLNg
lLih9YzxMVS0FTFSM+p9KghmewoxR686HlXo/j70rvCOJyKtkTBuceDq7ZiTOfQ4YJeYYtwccr/p
GExo9bzjujceeYRHZun/mCp84GxPuigEBhLVUzXtc4T1xbCuTggVoeTmy4/+mcp4ADBrIYV4wY7B
6dMjnxy17KUDmjtWNJ/E+ylL2BJhnq1d+SXCpnwAsUf3clxdfZ4xpRuyLcYtz+L7dWT1F8n2Bt4S
+hcxXj/qbAFH6sZjAGS6McbusiSGd2ilTUoiJ05Cn9Ey9M1TP71bDVZL9NqY3Uh9B8DUPsyMkivQ
XOz/C/g0TOtDAcNktn9n4NquXASvQ5agNDqsxGMv5L+yHV9pTqamoaTOiM7znYzZj0PJSld2k5DK
bUtyF/QFVFZ/DE09rFqGLNfYZBxHuxKL5cqTNl4K0eWbbCwvVlKevYrGMGTmWwDH2TpGu15iFe6E
XRwzisNk+F7I/p7MoR+l1sDNcmECZVQx1+m4VeY8nCeeuKvWp4y68AqbzrV90lnv+Q1elvXWV9J/
sIbAbKETd2Mm6lfoVleuGQBNVMVjvGdNkSrylzgEV1RG79DQ7pQoZpTYARHHXBizUAmw5Udpojzy
1TrcLs3wkJkhNlxcsbgoYvw7eXjo0lrtMbHj+caQdHvp3Mp5xYb9y81RTVLx2LWTi6CIdStuegXk
wgIUFI8sDS3q3hbnPS0wEE05mSAzwIcH7SHBKMJRmOGBHoOl3TRCobbcdDlt0BFhzOuwdbqNlQUT
KJvk+VaDAmJYetcaP/pQkeBoCm6soVUdq6pAxEnlCQz681jZgA1dqNqVR2DHZbnn+bwDGYjzdc7r
rHUTwNGYi22J73WlZ/NxMmwRpSOhhpLKTZPpq8RguPJ0THcv52rr1fMaJ0UfQU47WtmdWeHo1V5x
dRaDZecSv1BqZ2G/0NwZcOsULT91iTgDhJJMqaLsEust3umY5WKr32mC/5k0yDgwai2a0k5+m8oV
Mw/ciZA9Vu2890PUqDzjml/crrnZefxlF8m2jmGU0fBJsK4JLoM0FraCwF8Vf9koaDr17H0dB8Oh
un1MiZuuc/zBHvld6amrYzFGWcveHgQ3lorpe6zgbJjTq1eJj8mpPkQcXKsZZX9R11p5hxq2E6/W
X5HqZuOYG0MsJ4m/J0Lof6MLJXIAX6zbfVzq31VBkXPLBcgvNgrEssvmGk3WMW+8pg8h2jfqjjOM
pSuMLQKrvvE7hlJNcDn8onGLIMfO1uJTZq8L4gme6fSXbdnfwWicqiFfl3b2bej54IxHkt7PrOz5
iAfUUCKT5Sb1w7OXIIiB6u9y+TgPTrVZguKeB03UNM4uY7My35751LXpaCzHZEtYnj3RMW8sAwdo
xSORuOLGm9W76gT1gW+z2ZenYbDvVR80uw5H8s4o/SMCEHdBdv/oWY+OVxOkA3ITTXzqV1DfTzZ9
sNu4S+8T0erN3NFOHS6U+jQaPHaI6yvtbURVXQ33U9BRop40rwVJxFOduPfSVN/k5rxPCecuxxYv
zZCtSNUcSF9f2dDvTTdFiVPeWsz+643GPNEltIuBXR1Gu/slhGe+eRlz95g3J2XWv93WXU5D4Ylo
5ge24Nqt6mkCnzmDZU5JQOO3usgOvodjNm/lkjtn03a7rTHNFoSGBpTkXH65bapXo6Itt5kpwhuT
3/iXHGhOG6fmt2KRIrKzqO+wPQCly4q+3o9BhvFSDcuaEBdfA47A37br/wzE4P2ofiRJcTeE9Jt4
zvJlSVsfIA+cKhR2ZsV5pBhzgtuHQIgzKmxBOAXN+WYnpMF43QfVnzZhiGOAmuMU0HNYkJdDrmK7
RTM14RudAuk2GQnI6jjI3GTnfTthjILPUUtmuHDkIY8NAjorWmjTjHs31B+1nRgUYjs3iKpajUbl
rd0+/1XzTFsHWB5Ws/ylpxGTeO48M680oB1c2C3xt7ZvYPFE3RFZgwY73u7x+l4ClDpkuX2MZyl2
nrZv1C0er04FOnZEC3Gtwbi0lXlXJ1re0fm33s59PnEpoQanVcchSe5Vypc4ienDsT+58vO4zLC4
zkNXRslCy717aQb5mFaclW095ZHrRsKlfbHz9t0EP7LkFOWBNFN9qJ7sNHlaSkypQQqXNaj1xU9+
Zv7sbqbMeeWcOVFF/LIIBHrPiLeSwrOVBVYj7oKPuJYvokcmywvMtJLiHsKVKvjV++J9qjgAUmaN
4Jrbzntldc9mFvKhBchPymMhmDg88wh8bCQjXxOgBpMOXLeY9Wcirjd3fC7lVV1MrB8bg4QJ4S7P
5xkaQt5Yi8x6rUJMIQFzHqHZ6dkNhmdDj19zF/IGzIdBdi/zXw3E2EO/UOFYQPYjhr+r4XK0wwa9
iFQ/IhZQuDvEeGYMpBVYJSkdwMXibsKq5BZx+yyb2nszE45xOIHtqsd72KAgO4ytDahQjPmsu+za
2raQM3GibOOQPvr2agj/V5NV9M469nfm3bKpOD536S2DB9iAbQQAVy9/VYXPoq933b1pTedmIjTR
d8+zF7enMKvi6zyIh2FS3r6M1Oi0xzZVl4o+zCrGxDvG3qVNbSKYUH86f1SnmTfahje4CbialvBn
d7E0603DNrGT+lACnnzMdPZOdAfAhnQ3STmVFxEO70zG/qHJe2NdsJ+ARKK77eBX1X4Q8144NnvU
JOOcUxeeSqxmq/niCRK0Y+rta9GO2z71XsqBIIOJWJH2dbnuvPDJol+NvdbyRE9B8kD2C59lijBh
wsfl+X2eSuMTWXxc+4Sk7TAdSV5ueknS9ljnHByWoXAuZgqRKO15PofDAigpCsXk77yBRwo5RiKc
8byZWwz3Uko/Qu6YeQ8qh1qRvGJbhDS0qW+tBOxOMQ+jBC0OeP00bSN6fn/N9TsQ1Ei6i/UwW9iA
EeTLXW/e+yBlryIPNKB5PinSpCt5SroDpKMW/ZSG3ApFP7PZLqIaa27i1zkzHntPXxydyQgiv+QA
1iczIADWdl4Jw3a4aFTkXNXpDv4aGlbvc6iNy9oJldrAjXpwdX4QYyMoM7HO7CW/lIdeOkED3FTO
Qis1s73ZGmupBJKnIam8rZqdrvhYstRn62esLcPQp3yutyKFS6NcLnyNaxhslCISZdVp9FNqGMr4
vp8WtgRjjHacPUo/uPQBwpLXd3TH9irK1B/1M3bWjgmHsJY259SIU9zgsTEwKe2mjIIsMMwvIHqc
XYh4uK5HEkZh7LA182dGAdHUuPAdagKGhyFb9i1dI/QKcpPhPzsyXFb2SZHvVUN+P5ENx0tFN1am
AfsbKesKaHWDBi8iL3xPnlqQtK+JihTdZCF+rV0m9LjlG3Ympr1NmHvW1jRZ1PWoBy8bh3VMWUxg
hOANTf07H3I34tW5x5NdbZKdynxCq1N3kGW5EAgUat8G3sWTrDlwBHN7TRRffaxocMV+1repryOZ
AtyHTYoneVz4NWhBUlrjpQmNU2unfHkMPGba6H4EbnvVATGzgYOCpVp7EnzobrrdtDf5RMVk7Dmw
ypLpa7Y3PFhJx2CGM7M42+Jl9CMIOZj1NWo8qDGz2McBg0RimRfVlD8NRJvINOYTQMqXsECIDzVh
FYe0blFNEMmyqTrPcnyoR4cCVYvSMw6GYgrZKgaUnrgiPFEph0NY4DArWv5pPKqQuJlzq1ltZvlM
Xcd8MDrxi+zNqIcXLTG55zcHAU09n7PhmZgYsq1ysqjNzH43aShaSPJ8kLeDye3Wmsgu145xpah6
5Zk0DLEOX1tasVxxmCozmD1r7Zrv0h7O6LVfTAcXfBfUQPQtt2gE9lJOmP1yDM5xUL71ufyO6ZCc
lZ63ru9WXLkBWxoAsDvRvedchdfKLJOoyhQ3FmKH04KtvqjUOhf+cBfqykVxinh6QUvQ1QESWHiI
M/Cfy7geJC8pH62IV/9BZe57ZV7rhVV3a8stDu15HY/Wl+oCuuAHvSX3CPa0HGlb5BHf4TnPWN3B
ER0irwj5AlApuB7q7FAZzgM2a4NAn3v282bFiowWNu6tucHCkY0R/GFkeiIZ7SZw6VDK2OEZScl6
zQJubMGEW/vAIDuQ1PcdBspwAtKaj8Wm1LO7Jru6tVxhkCDCzEDDrWdMpGzy/OL5drUdFOmJIawn
7G3+b2vGJ+4lM2kwCKNjkFxVoYtDXBnxuscOu+m8bD3M6bSWTnqieRmRN/kRONrh6ojXj+apZTUn
8V0zoj1bFhDUGxidh6PaFXUbWc1Yr+dbSBIEO3GlrN2JsA/XquWwGXte/sZ/cccXS/NxZLU1buhF
HJN94ZbPedAhSrPDc93Z2TKzo7ZPjF5NgHrhQaCLs9c+YZ2cLzyGYhRMGq1zDKosWxvaaXDoJFu8
kdVRDM/SJHcg83JvFE+qds82PhS+TeU7CjDuHcPqMas/9PlSb4JOo397iRP5vT7aI6Uu3UB1U+rB
yesq6Eo244Rzewzoe+qHzmmjuTMEVhu5FCXmvG3WJHlOqmyG3jwwCVZAy+bZnA8aU1c0tfMfU4u4
y7HjpAvveA1makO/wrGlGJlxwPUwE5FknS3ryCy86Vkev6ZAg2pFubOLe4vKmCoMoqLIX3PHZ8gV
tKMZtkdCr/QRL5Jy2wfOd+eQ7xYLxEsZuq9YavIjD14NzJSKkJ5kB/RWKdposZpnZfGux0Vpbgbi
vJYjp2MgZB+JPglWrYZWDaUJRcXroqwjq5kXMAIbD8aZQxtyDKkskifamXpwRh5LdDeO9DiT78xw
sKTLBdgFI9WtbckqDfpeGiPi0UyKi/JF/Mis1NIBwSzfenXyyGfM37CYtFa1z3azvHWsS+iRmDc2
owv6swC7vq4ekfPJpRXmhY8d7WsjZu+lyV+15mkJJerYPy/pCBaQlewhLPsD/gg/al3foIWJ0HHJ
9xhYMY1AJp9Uc2rOqvJAAuuGksgRsbpXe9NApXCtZMu4qEn2tvPWlrdXvKaPzkbGEJ68cwhoQlWH
IZZbrEtS4wWk2m8cRhxCffw6o4bunXqgtFWTsC2iYEz3BraaSRSnwbFOhstiswqp8bk92JOSi0pl
g3TXcblSVc4OfOLWkwnsVoXIM6xBmkH/CbgDyRHKI7e4MoA0Dt4hGDnhVDq1O2fs/nQgrCffOs1O
fUTV/9YDwUB0oXTLMfslbY7vpkrg65PviW3trpKMu5kSklQYulfVSWeT15Vew5OFH7os2zqvGQGo
xMkMBDAJot3MynIrh2YF6GZbW2A5Rzd+gyQ3sHNZID/D0tLdm+ZhMSXe95IcjQl2Iwu9X6SxupUi
NcTFLRX+/ejIWzmuOrcFL0Ei02hMY+/Qh7bA6OzualSabh6f3N6H+9he2zywsHUNT22eYNDOqRJd
vumru8/b2N8EDZpUyK19XxoASuA2slezemACagJ44ZsD31DzvjTK12QZgKw6TOO1GqE/F63FepFn
brEcWNx+DGMz71udP4S1ys+6u1gzVa9ygu/nOTSSEbRZdaGl6K0hJoB8UVy1TY5tzo45MhbtX+Ve
1V7DyqNosLcmA8XpvHLoE2yddmUoy20xiSdb5Runit8nn2KnvOjcd66OI+rjR0hN2g5ixgKfZs4+
TN5viv3yt1C3wcFSbhb9+b8Vi8Y8KtJnmRfpebI4OP767+P8O+5l+dAUXXfHbcajV4w/x+tYl1pJ
M9+JMUsfSnCeQMItir5MjuHsG+NBvsJr4LJ04+IjaG9WcfPZTgzlfu7/nqfrmPlfhD9/J4n1OPbZ
Z2kbR6hsPGPMYsS4wYeyDO5GjCrcXPHn7sKeluI8tkkbQSfwwu6YDO2z9DBhqQCNjTZBxuoktzd9
l76VLu42ybcY4ip5C+VK2iCkdSxz9cnF03Lr4lpRDTLIeqIaaYA9AXfOKbT6aacyGpcuWxemM0b+
YJ4WSujvACys0C6NLYMfwwDOvZVvYNIC8wugz6CKzN4H5Tj8KIZ3f9qVEoMaEhudBsYE43i5Y1P+
SvBkw/1UbrMMj2E1McJnKU4q0HGvlq/FavFVGcWZ9eia9dtkOwNPdh41hgk81ItTvkSk0sKS4iRI
fBGjcDaNTdS36lQuDKpO7D47ffri6NuFCTmQToNOrhrhTxvGVHvDYPNYpcdaqCOXgXajkcLwEUGt
uBFZ1XwbXrF/CO+jEo9Nnp+D0nrL2/koYefQLOht2/pZ4bLZSuTtddZoXpXup+eQjixMEOPmsR+L
J7ub4Qfre8qRn5IQtJ6BjRHd6qGJ3TP3GnYABSUQnkx/BtAsoeOwz+/qg4gdd+dhPjPCh3h2fyyy
NGm4bBBcev8sTBz2mbuxklfmrW8NeqrtYUwEgmJv9voXpyD1Z9Ted9/7F4/fAWi5oTFveevNgNay
hAOI/Hg/U1IdimFDN/FH2qLQsGX9PcbjA66wle2Zl6ZT5dFryJ/J+Rg3b7j4ribfVidPGebL7EiI
J+66nmNJilVv5ARDgUUb8szBk7AaWzXsvyLJ5Fbb3gfBNmNTFuPOFuVrOPg//WV6iy3u26Fq2N1U
INWq2d55uf81IUoCQEBAhcxt9MNrWofbNI880pYIiQxO8s0yrSMDNWdcHH+YhArYeyO45y7s0pmw
Es3YKh/2QZ79nA2xBy30wFM4cnz13PqEoNvBfdS5iy2Qb7S0Opy+/ZMjxBSNJrsIu5JAlGfzHWcC
uKLb9mY6BHgAp4JKiWR5aQv8CFOJStY/CK5j/4e9M1uuVOmu9ROxA5Im4Xaxei31bemGKDVFD0nS
81bnGc6LnQ/9tv9tHzvCvveNokoqqbRYkJlzzjG+oTLzKoBeNNCyN2IqKkme2FBb52AM2Jn0tDOR
njC4rk6SI1uoXIFQryb5ObaeDPzrGEO97Oy0n6pDadzHL3CjOP+u2aJ2KF25jxIyh38uUSLVSTfP
Tew8llX2jWHzzYqXp3qJvyubTNfIRkad4XNNvmgu04jxacS4BRAXp4cJEqkXKZu7UYPariDARiMH
/SqFtBlMJ/c5HuVdT5ItKJra3uKov44n95MV3V77bGetkHOYnf4QyNB82/3A/rFHTLt9TAIT0rVC
Kk3zB83sTYB1jMUR23H1gb3bRCG4i61ihxeKdEkc5+R6+gyjlld/s0oOSlgrrjmfxOR8D/NChbMc
BYcbQbM7K9SLX5B/uHNn2KQBTZ3rIrI/PheXfVAgd3OHhHhS4T9wgrxXOtq7sF3xuKW7YZBPAbBv
JjvlyRuJORkGF80/N1+cTK9CMEqJ6lPW9ycfBxmdYPOtmYm8zSz/DOgrw/1D3ICbArgENnICQfjU
zvQwMoIuNuNQ3UmYKvulpwncFkShKtMKrSR7VKmY7xBzvkuSm7YGbWEGWsmJWJUuHl00g1H5K5+/
RcFqULMKHJce+TdgDgB5mX/jpLDRW8UMB1c0+5TPqcYtnGVXJ1w3YOXJsZrHZGsEs6IMA45ixOO9
HrPn0YnQ+Zc5spDptAZgu7UoEOfSNdJurA+e+cz8pdt10xkIGCiP3PhtW7QX/LHc0sFlvhQr5oXz
eB2I/D2r5efAoY936Dv2FPf0RGvZICIhWFh7oPdZsEtdTxCR5d3wqh66eF356nfL8I9IxT+MgAhI
FF0Rg8vU68PAYhZlsiWx2mNON3yNOn65npPZgJcw3qC2AAGLDaxz5attDmS4F38c0nw2pjliE/eQ
VYgUJVz/Br3u1hn3WR8zW22SZ79jKSoyiMxlcobvH+IfOWEcvMWnvYY3UPBMAQUflYxL26oLgpvE
Wl+P8+7bMBaS1FXc++13jxA1KuhJM0h9t6ixcV6AJo98j/NdtisGSB9TP8qNNDlN440j690MsaS9
2bgVkblYn1VgXDQ8uzBDhrb2yMMS2efgADfzu4s9BFuv9tFEGnB2lEXSe+yQe2UimuRwGOYutMd0
YCwg/hiMdSrreb3WSPPoqVQhcGUUYb28SWSS7tFq0hykz8dthuAZPHU6N8MuMLz9xHBcUoGASAWN
kggichbEPWZ1bOiV7ToFr7pXUoco+zbQDB+hgO8Kv5oPw2I9cQzbMn7fRyVqxsC4iW1M1aNm+fMN
YiXkC4fRjZOAda81fhO7RgdZ2JeOfidznP6T4o1yeiTpaimv5lbnnBWYIwj8hFYiw2xkKprPkPul
GpwQWMEtL5tTt1iddD6C12RcQzF5h4AXKeqdloNy6gLfiAtIaSa7/8YRCMqGhVCJyDYf2SQ5axN8
fUZszEHdbEYQ8dMem5Cxbwi30C7HXnKe9K5M8QUBFoX9Jgd1JiP7OFiTje5h1Bg5lpA15l7J4pHV
yZqzXSe6ZmNxH247UG20iboTcDe1UzK+QuzG0Kx96RtA7sDgnkx8MPhMECI2sHYcQ7Zn7RB/bJUX
p42cPSCrW5yT9ELz5lvQhEYZZjTnKe3/5UNXVQ8DfIYQgdxT0QLk0QMhIEXyOeQ0uG00pL3HflbZ
W/iVlFTLcM5rYR4cm7FPFUHwYo8sz207vNmD9Uv5DgjH0tubZrxsVW/9ctp6J+u02XvW+BbY7SsH
r4VRdgaqimzRc7xeRdEQyWUlCAbHuu5P612i6i4BO+TCzqA/sk1722K0zfwHrBq90jG7F9MyHmTt
4g/k52Dp3E8jrXa91H/GkUwXvL9oLqqNPwz0zIGgIbGcybdB1lgGcJYKOA/n0qOUH8wXwzDVLi2y
D4YyTPkV7lye9pKB6+BRMBei//XTiHMR0+3L4MQ6dhdQDlF1H7PiXjcSSEDBWZVslGtwQ3I3RvRe
fbCjLd4K0S5EnOX5YWro3uZck/lGZ9NjP57zZmJakGjN94tnVFx74USsto5DZeVFL16BXp88XhCP
aT5zakOBkZbRU3HX6/kKcKgI7Uji9BnKQ9OPxhYFwW/DtQ59y4HZp9cdMp06WIHzpyk8JNQpqgmD
Xh3JdF64DPKeA49HHICA3jKq/rqp5cviU8gEx7awzSsEPkGoKDwHRWWUNLfJACIq8oz3ta5Cgtj9
iT1I6Y2/gGv21WNW8jj0JgDSyfioR/XCYOYW+Mq4iRzvPaNPE5YB/ZSePL4kJyebmT3esBfcneNW
MgnPerDLHkKarTctPFTNtEMSQj8hMG9M/ZjPkMxdSb9tVGgOTXQlFatNj3ag7p3TVNDz7zKa6ULT
sKO1eslG/35INLEWpdx6A/KXck6e87wndKdw6WsVL92oT35UEGUyrWmP5ZFMVIZwuSS4XVrJVvgN
g0wVDECiVjQaIyIGntlmcSnrCXKKdf+oJs6pts9qYw+nxhrza80L4TbbQufYgz5EoCCn+uS74krK
FX6y9msq2yvDxHPmLfrQtduTA92hrQPdg2Yh4gydvdPu35s92DhrHenRwvrIwOPu3Y72rtmuFlu4
Vhti0zLKrp7sMizzUepZV6qcbyanJJXWMB1IK1W0d2KyW9OH1jxqxJR7fA/ikBuPWvfQXKbfyLSg
bnHkp+MQt7s2ohHdivK2WtiIqozZuV92NODoStdmucM6bb+YU3ZysrLeVrJHXIviH4ckMD672auI
Wy1Pmgunqn0b07VAgb/tTe86sbj/etd8G1Ay5v2HqIg+KAcARUaDGtzuYScFoEgj350PWWMTvgBR
qJ8zXBejeTLzWBwM94G6HgG6C8hSe119LBeO4sQklh5wOzXkPVJZJst6ZtaPY+3gGHEoPRS3DsTb
fSaPWalliLLLQL4/H4MOwrmSyR7o4JfZ0iDEdPIURGjfkXgRVu9Cp+lA7tkFKh+mHKR5O2fm37eR
7b0lhDGwP7ooVmSEaIbk4WSNXFAcSiIau1vPKvBcVu25dVEGFVFGmxiRAVTP2dxLiUfLqtVl0S5R
W4aYjjw9+oA2bStz2pFGxzjvYwrEzi1gRJtshmWPgLh3fuOYpAOq9jT+45NHECri0M66saP5N3lc
GdUrHZeRWZ5exHQ2HcAENHTMtUDM0NcjCTvlhaEOg1l9VHq5QGiFg+ktLRb5gRwOSkdDfJpkAm2q
nBWEYne1FplpiKOROrlHsR943HRInsK+ab6YDwQQ65CF1S+iIAQoRQkWkI2wNUsoLX1vvro9pVNr
IB/D7t2UzjNRUhzVhLT2cbr2TnNf771GHnAPVdvAJXVC9uVjCSvsPDTpF3kZ3lGY2w7pyWZyIr1x
5/hZ6OHSSTWFSZ5eRQMyev2cJna2yywSl4Q/XZZh/ujETI3CkPjn8DP65rmP8xtiGD7NAGKBl/gP
vp8Foa96ujCiOzkTFBkXk+3iPClzaO8y4W+JfKQ5oDT06PHYJPEQpjWxVh4RXEzmaKPEJn2m2JGs
HC3bSYJlKEtb4gJ1v/1pc3FjmRhFRqTwWNZyxQaX52IHBemrsortRCRl4anpuskdGH8UExQJs73/
Xy3ufwvXsjrapY2r+7+W4t781un//T/1f7Sx/3zXv9rYvb8QpiCdDWDGIxdYmfL/KsQNgMr7nDQd
n+/Ax/5PIa7NV6QjAh/+OgwhB0j8v+hwzb9sl92dyEFBKrLvwsX/nwhx7f8f0WI70E0oIYXwLWmv
OPq/Yd7r3mwpO1xq9nZ8xeTylZnDhWnE66wBpxeEGYRukYVdk0KhqM0dnY+cEVf05UXyJak0fR+t
PqqYOgphMfxpvj3gwLSlSkzREnV/sLZelgqnUo82A3JfWWy0Fe8MqvcwFivJsXKf4blCVzrESND4
fTni52UX/u2t+U+Z9v6qKf53THvL9R3MtwijTZCe5sq8/9uLXewJUYg5dVuX2BTCz9rsmj4izRe2
S+EMdEGGCsnnvFBR+Mmh4bzBMdn87AjVJbaryijC9IgKDKUKLhfAAHeYtqPrAIPxxkiHe0cswbFf
5qORLe/LYuwDq3wyfCY5Xv9YSv9T1lwDoqfv9WPZuddG4e9puTMKzJhNlc99nTPV9jjO+Mk40zib
ryzVoys2fNCfXXTMRXkqrBmHvFH+Gb3HLhc3ikipq75AvuojXMGYUO0s1xu3ho+OecwY9oreOgE+
9MK4sT8Wtzv2U9bd0ayT98QU/kmaGXCh2/j3kFNrQtvWlJ0OSuyCdK6jzLTwcQz/9uHnrzqTaHE4
U84hcdEWXUmJ7NTRHXYzCABOmuRXxDZiqSkajrhF7dwvOsBN5FZAGM18PkPIRBPnOp9xRC2YGwxF
pqxaG74Ks08RPxo5GtufDyVne3Zg4PMwu74D/IA7ZAMoicmOfBDd57RM1m1TyvnASDsc0ZyHDHHS
28EtZhLpID7nEyB2kFfipbTL81zE7p0eGTdFVrvg7MH3NwtlPFfIODey4LRcxkt9BVUO2us0u5sZ
xQ9WdqyEhjSjEGEvzhcfVbGNEnFP7YQKmNIy8K5w0c77xL7YFK5JQZtIpcGZG+8PNiq4CwlAwtKe
icZDwxiaA7VfmSEykZybrpBXAxgrHroRD5Bu/ODVzS9dvfxxi8LYT22BoT1vR9hIdfbbWRwsW0YQ
33sqd6903llboJDJRzB8l6E1yO4zV5BfdKGSB0RdjAjcajyRC6NCVeE4omxvYRU9c+PPD+T+0NnM
HnM2qVPe9t4hhqcSgkeDmtZO1k0nzmQtB7DP8J2iwxhflUivGvWkJhINPHcqH0BDiC0yyTVlB2lI
BsRRgr3Bo700zxoyGQ0/k2McTNdw4lLfuq5DDndOJwO14HSV0E/c9WBrtrpDDlGhtjHgnCEGNm4g
IX+KMea3MhhZWTSpO3GZ55V2lzXNqYq515sp+QSfo3cGmgyGON6d3ejowdVWcQDMlyK0Lg5V1STn
ksO9hwfIwhpdd1TpqUz8sFbGwZ6WU1uBvfdNJ9t2XXrWNnWDMNuUIQBNZA3I259vdTUEm77z5Am1
Aw3+Dlhz7VNa8Gk5Jx8mkvl94Ob0DThkMhmoXPMpQiyAVNmCOetcG2X7anUVADz9a4HBVAqObTj2
QIbA5jCr9o6kSxJmekGwccyaxOp8T9CQCPPI+bZjJCmD9BlkYEAY8bQjz+zQDfb+bvEJQY8dPIGa
HipAS1BQ89mX6VWaIDzq7IvrBc/GnKCkcG6yNfAxe+wMo9iDByNrJJvoiw/Tu+8bqD9QdBvyEnEu
zRtNfOOMtMIkY6BoAmuH5+vO8+R0JLyL8PWxObEF0qFzLnnmEzepJUmXY/0O4CF9jAUe8kJkGLf9
O1ll9GGhWp7yBFyA9FwkfZkXH3BEcHoUXr7XeDZQdBvT3bB+8GfhITGyzlEhk4sx5+nl50///CAb
/6ke5vFMsqA6+D6aspY2LM3WIdmy9jsHwBXXRBiC1BLZanhsBYJ4TZ4uAheOyLm3ow4O2G340Bd3
sRY0/IO8esTWmO8XwsQu5Zx70CnkfGIeGpKDSbMjCTLapHXzNaeLCmXsRk+djWJwmPIWI3DmHpwc
lwvqQkSByFqQ36bTtjTTX5DM3PPkjureD2rqx4Gs2qJLq7AtHHUQtWLLydKrYEZAbNjBkVWEGKMi
e3IAX3UdQQ0ytfdu5N4tXYCsO3hbs+pKF5VhV8K1/fk3ovGIDUCu5trtPXGD5CUAaEmQp8NgGO6Z
7N0EWb2g5ifldGzZ6q1oeFRKMm/t2NTHInhhOF3s+j4/RPGConaki9nUJWqQuWyB328m5HnHRFUG
ZhJOq7HnIESa9Q3pDqvum6b83EdXXpt8q7x5pTlgb1hxU9rdvElRXuxHLD0hsnRyOzJGd0LPaNy4
/E4iS3S4yty1nU1x3VXklDpkJHbRc98wB5q85Uqh4EMex1AdrWbEt9vyHjloy3mDHqPvQS8hTFnb
9NsypGt6VNP+50uljwrMZmIl0RLjU6i2oC3w8oWWJnLHjEAJuM3cbaLpRaZYp4vA5m2J+S2NiR/m
acsNyfB9EWXjbC2TJGOHDsA/XoGl731Z7HKnvdDgpG848aL9mJ+brM30Ke+uarf6cm16mnlQvkU1
sQ2OHx9t1z7EihGASMjWy2fnuh6HXzbNOHQLzdeQBL863/zdeXAjYJVTqiVp6DIF49ggjbWPMG9a
SNTMQXKHjlV8JFzV3DEQwF8b/bJiQtrsFrGsO6Cyo+q0K+NFVigGjfTkDaQMA6em1ZIMr+ScJzxE
mb1nt9sxu4PigRhJzWtIQ2qhmufr7HNH3wJqX7bNi/AJbpi49YRT5mGfTIcRzTTII2TKUOFZUQJs
9Cbms/XXu05t3stkdi5+WmY01eBJ/PyDeOZt94r5EJXTQ2cPrz+fdR0aveozF92vXga3M9pn0Dd0
EV2tnsRUhV7NUaz1835ramDU5cAmH+REziPPO9UpvwjbgRtyE5zNJVKbblSwdfE7eYjMdwVjdcC1
1k4bElu47NmXWYPm9SJ0vX1kMTl7bAdRy1s2rO/pzztdtjF29vFcWaLcLlLcJiPzpfQ5QHHB/Jhv
/rkxm676GieybfPqpE2++ecn2EXGwKOgqZsRBxCiraflR89KL8QgzC03gFovGPKxb4r6DwQetMlX
HPP69lRBe6+oKvM+uBEJezVBuZf453/0uozgxuUhAlb48+b4QXlFVsuVVjPqPk1nIL9lcPrVYGmw
3AL1fs2Uc2y/REFOacQ53XcIiukQOSr1FZujHTY4o6rfADS4VWoWBuJn3oHaAmvlHMiM4pRnNWN5
CTScpIULUjOmtV134egckttnoSXk0AKfi0HHWKHdzLNtXEe/5MJSRAtsPsYlLvhKH5YcJw+EkQeo
FF99aSf4KGBrZS1qIH7o3K1RPFQLwGEZXtRAZzLb2ObgYE690bMHB/2OBye6aRr8UP5EvDT65i8j
4puXgeKCFZWYb3/gEbTfkFFWjOLNKuztf5CCpWFWB1M+VCYpGYNHQYMjYZs7jBVcZf/6+YzrswI4
XXUzDf3tD184gi/I3kVXkPmOQB2iMuKT/ZIogGp81QFSrz5hxpcNHxm6kZHu9CmAw+rqnDZBS3mU
dl9WMHoH4Z/T2kHtut4OmcL6uOA5DyPdfVXrNUxwSG3ylFzczoaMgjh3clwAlk53364DAnPgNrHK
KT4BY8a0E4/QAhFjpimJVhF65iqJjoZlMhrH5BgT6fnzlEpA7zD+BoogFAFj7jza097r668f+Ds5
5YX03wMmZpsEV0w2dEhE6dZayDLU0t+nzGE6A1/jEiXYLlnpEKqw8K2/2s+Ny2SIHlG3wQIBHWm9
lUljxegRMcnHK+X23YuiQMFp4K+QwhRpCrsCEdasHQGyTcuND13JAwwvuQu7BQxSYYljMI2vSJh4
NxC2btLpojvcBQzuGk6nh8Xz71PoRPDSV6kHTwjsOCY21kDP1eD9/XnvhGDN8ozyOkrTP7Vyn3RF
hcrMg3OjWJUa6ythE/3s57v10cMZmIQiZ34kU/NsdsU7p6eDIzsUmGzZ3G45hpRU/CapgbGJCj7Q
Hp+kzV8Q7fBwKRraTfynM1ELLDDLhs5GO8ktwvgv39U2PVgbBSEevX22dJfSiyOEgvYtsTfVdq5Y
v5Fa3UwTMgTD7c6pMZm7UXHxogElO2+NmqyOlfHLhIXN7nvrFNILm/F6ajqSywuqebKn1pDWiiH5
cFlMcS2i5VkZTJ/KhogQm8UnXWv8aPRehKLtyx50rKV9qriIgZnvMSA8O6MJiztbH7pC7YPAQOcq
GJOhCX42KxeiADcBwhqX9yrA1c4pcW+jndqZEfCYoUw2bF/o4HyiwiBe3IgcDXMu6M7+fGqEhbD+
rHmTiOywRB4nOx01+wX8q8PYcwzoPdPfWE/yO504JglSDkrJ1jpz7tvVWTpuPArcnx9WGzxEwPWP
k0uuqI9MmrtWmOprXaV+1tn1Dz8rqc6Ck/YYcNOO7Y6UZSjJs2fPY9la2IStAXFwgLWDvAsEMRRf
7Lgs+ttULcyDTau5SVBIDCMw8XFbSoWjtvr6eRxiTTxuajFN4I7DkHYzTg5pP+NrlHDHeT3omkUp
DlXd18Iquv56nctxisT5cF1WG4s4JdHe+/acI9ckfr3FdynK+/WLcV9+YXV97SMPzxfnPT9jkNHZ
v6uIeDDLJapY8Ug5NV9efzqxq2xPo/4K2uIWhd60mT08E9P4UFrNF7OwdRtgB3PI2CXKlT2rvV1G
wHsrESQJJMif2CDT2+BZrvF+MFv8atcQnUzlK3Cw2xj0/5PkF0Xq/dBF2wgJRDgbhtg7dX8pDPPK
muZvnY+XKePUmpjqFe8DdFbWOvJqCfnJgL0/Dwl0vIlm+W6S/bug+8yhxuo2rRn/cfv2kjuos4J5
do74K118s0Bg3RQzRB0f85ZIaYNM8LIYCC2zH2fa+EeyA++H4iaXuXGPx2IbFCZmK1E+JB14inz0
xJHT8amOaoamM4oBz+rZs53HxMwHBFsVWSCcN3cNcsxiattD7bc42ZsGpfBshmI0MINy0WlmKchd
uJBKkd5O5SrZL+SrtSBIdSYGU17OzEo+TTw5m7wtL4xvsh1D5MJxBL5zJydYqN0nKZZNhxSbg7lW
0SljXcRG0SmGHhUCI792IR8RH5GmG112UOXH9NC5DOuVbXEoQ+oMUWvvLMK8junGFYvp77rKfW8d
joPkwOacyda2f20RdkA1PAYSAYy81wtpAtDejlOOSXzJEeEnxXAzWsm9Lmb3hEATmaEjZdhI641T
guJ44nECNwEQBqpKD6MhVr+KSWoxqe+VB6diLFEVxnrZzm6xiyz5EDMD/JIxT+nOb0bqs2R0H2pP
eGzCqt+Ro9wC+B/PCeeOQz/iDhbSRiMMSJoUnn3H+AL6E5x10U7ziaAuTjAVAIyhFpvSr2zuUpcl
v8SwNdNe3WiY0dumWYd3yiZcl4RDy46eGD9cSz/rTnCSSzaPK71vg7S4uKmuL5ZZXU+1OzODbs4a
4MsuKeMvrwAEXSFloodVfxhucxWlwLNWNSBOku/B7vGFAE6OpuR6oBezK5T1GdvQTtrqdlxm81D5
PmjkCZp1RxoYZptjmVPYo4gJpPY2qsz3sKER5ZNNeqjTgvs8u4uRVG4y/jmozOvAGXBSx/JlshOm
02QD7F1LRTRC8DYjAMcHklzPU390cbSmCbuP8seLH1XvTs/kCbPVEfP6znQmrErMEHYxtCchFrkT
EylAxbUdQPQhy8Iikd1fQXh8NjKi7tBMEZli8dPYkNSt3J6dyeRrNfrybWVG5xYfhTElFVND/OED
bZg9CLhiN1nfVZW+TnHTnVfFC6lwxzTFmt6XA9BtWjSzwQxFeOwVK/vNb+IPmqlhgRT30no1PMmu
IKjaQ20zU4FHfXPfW/GKoJzpdIFl5FEiSaoHQHxM6uzgQm2m15qMMOvodcWUMMRZgDWYntum1gdt
M9yfzI7mHSQiriPOE7zR1WLqLcNpsxjCwGSsXPgmog7dPsn8eUosBquCKU0sCVWoCKgTS1NuQXqN
N/QFtgny870UxonK8B0t19FDe8/FTZBoAHHdmrOJgGpg4Il95fF/Bzf/3cGN71jMWf7rwc317/jr
d/Fd/TuICgOff3zfv45u7L9cF44Z0wIPahc983+Obpy/AscDlAKRHIsHk6J/Y6hY1l8EDkuP+4rB
j+25/5zd+H+Bw2dxcQTBvshP/0cAYus/AFRcj9doMz/yHBeEii8hHf99mKEzxBViMHKMivmLGobP
wj2Sq3pVYuVMZHtXJf0zu/JGpMtDOS3Pf7te/9k05R+Elr9PU2jJCcnFCf75Qv/+C8SwhlUPdXHr
gHN3s9Z64Glw1fgAaUI+5GN5snsWhdGGEzlYLWgDE8DrlJS/gh67QVsxh47+jIX9KJRzdqYEhUiE
hMBoHXAF7fzsJfGLPRK+WC6UlyIgYDdiBmov9g3nknsLPfoSTPemNmFVoedRBTovPVXYeOcnwV5d
xFABGkCHCHvwJMJ5DZYV3UGfwRBv8/josctK4lXRbdcI4cYKmOqtQzTfTjT1rzxR95Edn9tY/ikr
vEsCuRrecBJsjCZUbOhJ7qOr82ECexdpdYj/MebTLvAIYVsY5QICfaSRk6MtMWos+oE+opN1yVeP
9qZCa68XNspual51kqXbvprYRROLSciKrqir6aWQ78XYNR8q7pmO2xQXha+qbQns4pjyj861RH65
ZEtJ10NftQF0DGyIDLMHpe8xjhF6xGQiHXDRi2L+Vfh5DpOTYQtlNJr0aNG71u85VDV6X7fsIFjw
aNFsE5t60cGrhrO/v9VyPAlG3Yj0WmfL2Sto5+mskbga2mNcJoPfjkavgoiOLKYmPdTCHXeqAcMa
tegLielqaSoyGFLID7FZPlNbJHtv6sXBcsrvucgemZEGdJD23dC5Bx+I22bsoPCXAuqshT9KdDoE
CH4M3AgJJ7aX4wQlxsZdTzP3Tx2Q85ur5g2nzuts9G/Clo/4jWOYBCiP6/xmFNTjZYSNnPRUPEhg
CtxLPiJFMg37LiAu4DB/SywDW53gnPDLJkdf1px5x8NpLGt2pb7aUZReTUvP9MwBTEa9s+DYQVkf
No2mrp3iB8sZGsafAAhSUBT1TFS2sDAroZfoETCZARfFJP2C7nzKeIC4mVa5aIthp5qGF1wZjaY1
lpv3eTa/IvKaEi+9jDS/d+TIjTsyRHXFAQmULhhJdpBtk5poaWicQfQl0rB/d5kQngbvdlLpcCzX
CxNNOP8aR95VEWFaOFPwJU1LFHaGOhmC/68m7oHgOAYcREAck+GOgxv9VO3ax0lzw7Vp+jlm6T4f
1/+wTD8sEf8uHKSCTXOPlsfeDzjE0FRySw3oDpHlKIkFKgjIwbYrkpRqD+Ztfx4N1ICd+Ty4azsj
5dhYZt9tZRinam5vdbMwUNE7SG/AcRpX4cRUzwZH5sboec6cJaWsHYiZaiPFwtO822Y2bbuqvzYs
99ihCjk4hfed66+8t/f5Ir3PtOUZNwCnJ9HLguAD2sOmiLr4wCaPSWxID/NIO5G2REj2z+1Ia25D
zWccbQCNhyFWb0ATKWPAjWzRnZmIpKJi20do51AE+9jMw0CUBC6Y3adVtr+HwrnqSyQ8BI09aJVf
OQPzxab1vbAi6kH3xh9FtNY2D5InF0DXpl0zOut2OIjW4MDUZJgiy/ggpLMCHeH5AYnFS999uCki
fHwILIY9FZ5fX7varPbEn16nMJk5aQxTiH0v3S7p9Aok6lLHI+iWWWDwH8twCSjvAog6hFX2zjau
6o/aR3EpUC1tqeKeO3q3lpV/etJ9Q8B9y5iA/0txvgILLXdFELxUJSgle9qSOuNtapbHHWnQO3j9
1IAJRgK4/AGerNw9RfOvFlvyqWFoMmO2Z9bg0crN9jD0xguglTN/ry5L3T4NOsHaPOjodsHKeRlZ
S7esThBRGS0KY96nU6sOje1weBo4Hsc1VueYrM/YRbfsdTNx4UP+iicImcHUzaGpwOn0nlkeupSU
p24mQ9rvIlrlkf7ljf17m7BGN359BnPMKbFI8xBKdh2qVF9khja3UV23SgKRiTowtclLifaYxq7q
krgnU9EXiGwLVZHJ2BP1Up+438S8vC5FZVNOp6+G6bFsDbgw00psMYgjhC5ObRbZoTNuTczlaAlK
poZUKmr5nDvBdpiW8jR508UYIkwBuTyOhfESmda7yqcmZHD66JP5qofPsTF9hAbME9I4sTaOp5er
Ek2DWgIkaswFmtmgv8+UI02bP2CZy4OVMpyLhzcFuh3n2yog3WN8wXidd8G2i612YwM8yCK00ElM
3DKkQ+Stq91iuMY/t9p9SOSpogdGdzsJMGaLiTLeJSssAvw2aGC58SRqJeWN5joLP3iW363oIngm
lXWcXWBGlqiY7rVn7H4+xqf50s2dQ2U6YukCJ3EDnoKUzUay4CzcmAwoMKa6UOMX8DSBq06zmt9J
JGMQboMyFQ6ncdIPSRpW6dlqrVMpInEC9/hnab0SJbXygS9cCk0+HWm1MZYgZ6Qir4JdXvhg6TMS
3z1N15KGMubTmxkk+1XgiRA9AaF0tjT4kOt/vNvzWoPXbCx5YBxHQY7xSnhq+rZG9AlmoIlbdIMz
SOfGo5lsBRmMC0qvEjNlmhYLrbkF+1f0YCMZhUfCLwdT5Eo1/nOeYAiciMJt+ok5QwAlQomdJ9OX
NpXscN5lSXDZOWOntytMpqAHhqGHJkAQEQSwJN41CIVTqig316Nf61UvSQsfQoPimnueeS+f1SZI
1Z12jTcIY2jXsgTcd2N65M9AUM6H4HmKETPk7op5wOtGWFyfMdIrMSGCzHH3nAm/1Nx9BFx85pE5
Zgh7zSTgPETeA7X4HP22x+ItaexT767e5BE7G1HUPMoBAZKsPvZv31m11yOHAaYRgetGLLeILpMl
N9dR1kfP+KEXuMJgALlboP0Hqfixw3AVTDPjUWdc7QcGNZQan+lWwRbLP5du+Y0IGoNC4/8a5Bvh
EkjBZbmwfC52iFeGTk5Z7YFm3QpR3SVJNYe5ALwhU2AfAr2kkSOSbFvwAd14Rxua1MkWHu+iwPiI
+RpIGpA3rfCbJNcw2Yg/zEco9PYFLMC8zTqyJZmt/ipH59TfFYaPgMZ8cfrogHAC0xrvDhS/+wTz
12YsmI/h6n5wgt9Jv9h7FLSXbCVhwVJD0W7mKPry5s/cJiXxs+MNlBY8wNjQOZp+mYnNE96wK3a5
NiE+NbjmYS00Mfyc3u5DGr6AtQvuurgWYMFiBl2zRdZ8ecgnh3vb+X/snclu5FiapV+lUHsGOA9A
VS9sHmWSSaZpQ0hyieTlfDld8o163Y/QL9YfvTKrMqNRjcx9A5mOCA+X3GRGXv7DOd+ZoNgg6Tci
8TRxClBI8HjCEx8bRDmFRTUH05mvIaIeVEALEkEvDSvKRaxFn6Vdn2rN2Pi4G5uCWPOp55wKnyvK
5ijRAQHEV+znp7qkwKjreG9xHDRm8VpViEMhArblN+YjFADtFvIGDTxfIK0npnwVw6r+VQvLY0Y4
UmLrw4xE3ob+j+FlHpwWUhb1CGiZ91Tm4SHpJlyK9ZlvWEYV6a8aZbDfcSm3RDf0GkRl6ZrPOgfl
qtz0BT504r6oy5r6wXCqb80TPTPBce0HaHPEkJy5BG6kMy4b1CELIBBP1QB12C2e8Ec8F/V4q6QB
btl/YE5IbJLFpDy1xLXOyZrWzMOMQ298cD2Bwgsj1KFXLWyA4uAUxWOOg57gk+FOA52LIbs71HO2
n+JYNpBKRPWt03XY4gwQmpIh5qTkZcASQOh98ZR64wQauAhxCh2MMqegCKqfIalAiBmKGp7hOgaw
IO8vCOh6QJnq1bOMD4cjH+1J8Urs9E73y63NEHLR02dgUlq5jk1xHSL99/KSAO5IrVEwbnRX7kbf
PFjMsErEN4FsbmTKMajXXk1in4QLWz4oniINFZ2mHZGk77vK//YqVDJtEL0mKOgVwR7Lgdl9YxMu
ZuQa5IyMmC9qerKIrzYiQLQGxZ0ASJS2lgWli2PBja4K7IyXPjN92oOT+Ma09Woy1V4gMtQWVvYT
ZfY1Nv1Na2OYO0RTesVMRGaxZmOWJ4G0iaR1ahgEk6AFdyljuaJeWz149EBI0oO+mZWY1vn4HQXu
BfX6FfLXTZXWrraqqyywgKicNAKSWNadpy6l/EGszJMx1uBca/aGJPKnCTEF5y9I9XmwyCBuqkF9
qV3G5JOnJsdhUszvhToSkEfNVYsnQdYUihTWypa549Ty2FZO37FBbacsSPfjhBVOCBYhjakvZCrW
9gCxoibIPWvHcVkH3atj1CQM5/VKzG4jp7T1rairV79IP0PVf2QFLABj9ia64jXs20+D+AYbMwTX
0nBzWiD7KQdqJL+7QrzO7zUYZ87kgFVTgpXan/hJmuy11ln+0TOfWzRBZeo/ZpSQS1ckr5iVxErq
LPYtstozdlCBVkN1EfhOffXRkoRnulcHPHVnpp9RbTy2uBl1BrGxOnQN339+wwXzRjOVrPwM0C7u
8zAxJTeKkT+JoqSs5aumI6ZiAbIFTswhN1T0DjzCYg3+RUyIkU4h2RbPNttmZHy0GF106w3tI/Uw
BU0OkzUmBccoN25sEuMdYdNLR3PFxTeGG8IuE3k62iag98V9GvO2D7LZG556iDvi3Mji2GU9Ueme
6vfmm84DOSNcW/U5WBDuHh7t14T+oYqb11CKs2ubH7pnfgQVOIV2ZjyyB6JboDwuV7aevrpBof2+
dOo+/RY1nBboTcta3luafyqC8KK71IiNLR4aMVhn35vuudPlSUwY1fl/ZlSfVQt/m3J35XjempiE
RVbeFeynIDpbO2xoN0eD7Br6WwsD+5gwl6wYfVvdsAy6+EUApWAVCB0E/fkCWq62QPgAkycpH8Mo
O7tR/WqA1Yp9/zR0+ofI+DmbrOdMHcwLm4pb55WfeKUNppwLVursI2SuLVEODkR13TEl4mFLbmFr
K3NbkJfghufJw9qaOt2P5qYvWm2/VSPLgaABIyO9+wl6HeLhl9De+lqCQl4/pGH90E8ODgbaSQ2F
W9S+AKnw7TtTwW8LouRXxliVbHaDMKrkzqkb3Cp0SK3Jcqi2ux4PKpYr2uHOBFcrsKUtXbN/kXQI
5RzK0hlhh6sFTatThMS34zQzPDpTtxjh680pdTUKFZItiPcqd56oCUQluKoazRdM2YBEk/51sDjt
ddY9fck5M7X7rqFaayC1lWQn7fCLjPXRKqpr4Tv9LsjuMy/P7yyEYWGAVirR3Qc78oBfsAydAJGt
5MDmP8jwpGD++8oz60IgcCPlUyWxOzh9bVBp2PZeQDocQJ2s6j6350gR7gUxPY2THYG0wh4BTPSt
Y2pJYYdStOFe0sNk3BuW/2YBNQo7pFhjqL4nmPb21L7GI6ErTRO+F+XPNJbbIg97nPoleAdBljLl
PUps8+wVSHfiqX2L0cr4nps86u26CybKb53jVSrK78CyVpbrgQYj5uUIhPTkUfWl/gQ+Bl7EikCj
qNpVpvNdWeZzM0l3O8z5GWPDHhhWZTkiWUr8Xwgx2W21kOzT4tk0HCKFB+3FNQP6ZWXYi2WVvQwE
8izc2ZRFkt+bl+snlSh63qg6R21ELcwRbhAxQewLCYFri9e1LDGJbSpLoNgl6ZGyiFQdywRbIsqn
zsV1lI/VQCIWqpd4RhxUUDooo6pPUVAYqVxncSXKc2b6clEpr9ml1oU8Fp+9RvQsjSDfsBR66bNr
g1SRMym/sw0Vb/SZImQl9bUuUc4NDQtvWBhMGiOuvk6tereRZOr0K4xalPQ1wZzo6Y6uFq2r8Uzg
lrZnl+uaLTMOU3uvqvFqTtaFbXd81Pz5ldlGSW66bi4N2yL+Bf0hLTIAZIsDVAnjlQhS6uUeJw+R
8n1N28GAuNz1obOFpHYVoX2s9VhtFC3q2fScfAOk9YoD+lcewoliV4yAjZnh5Ez0+zM1PsnyB42I
9oUfanDi0y/k8HBUCuxPvUVWuUCU4tLPh7asIcGgs9QMwEi+D4oyPQx+DM7WlODHeMPdyXi0SxpE
VJg2j9tZz1oDZcSweGf5LqQtR5CxM7QXkbVXEk6SlZQ+EiH6962ZFfsCn3Du+8aJjuRdNvVr58Pq
Nw24CrYbo2uiDfZi66m2JYysSt7XYbodGxz7tpS/SOPBX9Xxyl26/dKDgowzSKwUyrSNoHVGW6Ru
keMBxo2Akg5xuijo5xeZGdsbQLrnIEmQcqN/jKfiTYvUzbF4M3wE5F2Ia9e2h6Xb88GUERrSvCDz
ZdLemsl7d2VxItzwaQJqY3XBFj0xKfT6j+XBXauj6RK5zZ5mD96TYe9kDibMgKwNfCV5yYR9zWR6
7crp1qnsubfCZ7vCgJ7k970IfkU1cMtOWuR8z3NGpw0hbaK6YXIa7cCnZ/sURDLNwoNlNitR0J4Y
HjbtMDcHlvjYdBXY3aWXUTmQi3cD7fI8HHvEhcxw+fG8CdEhD89da7MRMzr0nsDbCVAajpWCJWWl
7h4ZEEnhXywp0s8qHkE8EuMFaKndO3l2VKNEfpA4V/Bhvic4/jTLw+Sqc2phT/Dr/q2z/MewOHYI
Famz3GtdE8PNGV9tS1GtUzM6xdBwpVduirAeIRAY8BLd5lhrzpef1r8YOxy0GeGdDEzUWmUCKCiZ
MM+fTcNuNC78XVy8mU3/WIfFm2PoFz3rYKEP1ZtF9tQq71FEjg12yCz+RW96P/F3acX0EWlIytAZ
EeTDBWxOa8eTZ4PTeREfksm8DO19GMozfvtWL/Z4sVEXjvGdK+g2Ij1679thBccENgCJOOiR7LdY
+PcKhxsWm3lUnEJ9lxCtswQjW88NFJf+vZjSp3AoDgZe+U2kB+LOi9qnoEifZJQ/tq08y2h+23N2
+0Z6neKI9L7+XMFa0og9jEnB3WpCW/imuvW9dRSlBXfPPrZxdSoYUrH4tV6w6rmq2dZFE+3jOTQ8
MtQt4cJd+Ua66f3wOXKQWSFVA2o28yM4PkKzyDfSIQgJB31nfMhBhassT6/4zilPLJNhlP7d1Ko4
crtfUK+ep1jdinifIV0mhPcmEocGJqT0nYpnq88QC+D5C+ylYyhU066+NYGWYL47Dl37OjCBHJFb
sFv9hZeerEdwwwLCQZ5NK5ubJSjcJ+LhvyIdsir0OXQRvKm64y36DLiehaXYbfWUy4Cnbo3gvizb
bWS537aFkLVLdcBk6f63eTfL+sehMU6oOv5/xsW//IPrWQP+DlvR/349u/zf/0v+Kj//tJ39y5f9
dTtLjrll+bqBD86x5mXqf/rq3D+INidVwuORh4XEJbm1KGUb//u/Bn8wlQ74Ty7OOotJNEvVvxjr
vD8suGsO2ReOabg6W9V/xldn/NlXx3eyDbgsDqhux3Pn1/C3y1GcGapClZWtMRzTo/Tm1bYFKFSr
OJEt8A5qjBYvhUNk/Nij2y8Nl2FyknQPHus67FPGf1xuf5eo8i9Fl9+XSdE2//6vwD7+ZH7zPDzV
Nt2B7hpsps0/5dXKhEgxo41nWGy10WpykoO0qy5phXoxKMfHLuCIax1yqcyOZRdmA9pMMlw3Qork
MRk7mhLdW+KMfkOXW/LAQa1VjGNwH5V6csqni1kUF8MLNk2tW0cnltax6+BPEwD2C31U+pRN6mA4
OftfQTItDiCqeMd/rLgHj63KzbsOyStpqHH/ZbxyLlhfrYjOYeM8WAjE30MZvzuF/EoZihwGVP8X
F9gSyhBi41kMRYd+LB3CbzkFzWkiZyAyf4zsvY2t9CvBNwIsmsT0WCN8p++8jeX26mg68Nla2Vww
WlS0gv2q05T/wrZq2rUUItpoJzvh68R3minRddQKi9pCpOq53lknLeRhNrXpfqrtmKsBcowN/dEz
oNEi7zj7ljQ3PfXfW++sWdA2ifNQYBS79mb/nDNx3pJ91h64dtuD37/naeWdIpbqa4kFaelqfsS3
Nz/deoy3ljvtkzhSp16vFC6swt0ZgbxPU629L7ucEXucTnReKTnibSBWCWgGmIcgo6NCgSLUg+hd
i+JL7Bv4x0HNrom98094TJONLwaPuC3yTfN6Rpa03SGl29mJNB/3E36lioFAtEgnDXdfRyKBaJ8s
V64CDs2TVuhE/Lplc+/I4DCM9bQRA1iDYfCaR6Z06NdNyvh48LyzP7C/gx9pYd1ibl4mGid4/d22
5DBJ9DqrjE8Jn84TqfVkvcn0TJdhEBM7B46HJLhwAcXESOY+j96+4+dCgxDh3Zw3tRnwSZ70on2P
SehYE62OrtWkLW/1fuPQ3xWpsJagb7AupPFDWTffnrAo0sz82bPFZ29n71oVE33mwU2KBpuggPAj
nTZFDQRSmMZ9QYG+YMV40OPkx6aRbirWqiVw/G2Orsdxycqa9+8iNklLma70pg8Te8Mj93O8iAxb
XoIk2vqdQtVpWb+iqQCIndb4y4rpDuo3LsdSwV+KGjGdJMPDnRtbn7FT+itfOWeyBYN9nrCU7AwL
PH+TbvtGPFg4inhdBCd4hftQ6uEpM7PgMNZkxk5he7DZaa+JUGsJT4CYyUeu72KvjPaV2cVLr2sl
nV9/N/VRf5+R+Ie6vktXFXtKt6usHWH0w8pyXKxrdvkBO479OLKr1OBQq/Oc521rPlrE1ayL1o5P
te5lWzJv1shHpu3oJ/abaCmw+y7bdBVpG7obDk8VO9ws8ba2MTj3gZLu1W/8bS8Yw3empQ6lZWgb
E18cuMYGkb7U9zXi3Tu2CUYpFTNYoPYp6cOaax+SXnanpLxiM7ZXtlv77wIiaoNdcBjnNb8X2iel
TzvlsW+0EuZgg+HeHN+YDm0VYGsS40ZjQ4QTnxGhjiiIXJoWeG805pvG0SeU+uqAmMb4j1+SHhmK
G0XBeoa4yMTPmW2a+l2h0DcSc5BvRy7Jc0BF41oGZ5LqAxiTNbC7lZAw9EtAjXe+6qO9YwbD2nKr
XyTyaTvD69UVvNXO7fxmB+tcWw5eVF1DGw6LYRv6fjBL+n+sLfjvumdCwhdeCJwuzRGn/7aTsFdn
OQ1PGlYj9HBvXBT6Gwt3fKahvOWsdsIuhgIM2ELleJmnNqY2F2gX+ry7SSnfKcsblOFQORQKUg3w
kg0wpvVJnPAdLIYZK2vlBJRNLTkdpv3O7zQL6WN56d32QIeAz9XOXlsfH6FIAWM4JXmFGkO5+Utr
H3lPaE32WlcGeRBhumf5uPI0aAawfja6gKbJJHkTR0xhhdGaW7ZxVtpk696hFwgaVgadGFag6rhU
dcmgHQVePcU/wu9+Bg+fcyODJ6xh9F5lrG8Ebl8tJYMwQuO16aem3Xpjc0coNJ1Fws2bGuzdCmTs
WzVQsQ+m5AkQOOyKkm0Tjj8WaIcqbjHDDT88+34ANd7nXrrt+oSeuPf1TaVn73VdYyFlvaAa3s3O
S36GwnhCk9jSKZCsmWZORYoNq+0gY4UvXJfOL0sBY7V2w5OUnYvMCAS1vC92csjNW37HrXhvyRkg
17hhxMIAQZUBSmviqNkFNi+97SUw0DLkB8W7YU86t731LXrbYG3Zqa3Vpc+DaL5pK/Mz7sR74RA6
WoaX1IBhHzqAD5Vy+DGT6+8fBIMpoIpEjVsSea/Yb8G1hIibVHBxoKhumVpBaxTMn6J2aJluZt2u
da1t1cNMDlx7HTKzX7V3Y+u3QPEAthi8+4Zp7UWFLiQAz7eA/lNfiAbZJGE0HsE9HocMVUel7vS0
fLfC5jlOv1G8z+z0KV+u/dZjOgqVFCtYxxqneeMhg0M3gDWXDQa3PcSmglj2ZsBULNBY4JzdZWoK
Hhssy+vIsW4Fww7Ou0LBdzLbTWsatzKV9Zu07G8/Vbj0ZjNKNraM64qS6CYwbeRl69M9IqY9Kl37
ZDpAu7uCrjruVLQjh6bYTLHTnlhoaYtsqtk32kV9tGf7Z4c8lXYGw681dVwkab4hNbY/hZGVH+Mo
eBRE+1y0WEFuqRm00AoGR07O/MDuH6OVANVo056xzWeL6geFvSk0Arbhg0FVfnApLs82/p8zELNQ
KzKAU1V2JJhiV4t45zVG91EqVCutE15xbgyUHPVPltriXID9WQ4+C6Yc1faTXihCb4H/nBKX41j4
/cYNkvh+MrhGKc1A/nLI70O9ci8Zn5MgHGrV5RXjujqZToYEgMYWvD9Ioy7vraJ9ELl+F5W0ipj+
+QjxVj0xijZXk61/g07D2RbqELqsdj8OYuRYz9Q2bodXP421s2VzxQ2YPLekraToJJTaTAZb3T7w
0QTX7olhOLyjMCeK19KImLV7LJqQKZm8S8R4amT6WLTMzsR+wnVLQU1bmjUxfDW7zl6kp54QLLf3
ZjaUz96IotzOXkIGXXd+0Ox7B9JtFZTPklb8mDpMhAZZV88xHx7bO4kuvuTr0LNhjcGToom4PpR2
VR9+/9N//fKn3/vTv/6jX/anP6fiyd3/7qz+qaxFlqX879/+LhDxf/zb3wUt/rdxjH/3RYQ4/uUv
Xn20H3/3Lzz8kxYc+7ccr98NOIrffwFxkPOf/Ef/4z/WYRq6oQNHQRD7/2ox/2fzIf+W3PJfX/XX
DtP8w/fpkwx0h7j9f/NZ/opusf8gCxG1sAsh4Hf/+Z8tpqHzVSxJCTX8izr4b1pMGkyg4b7tunZg
oB/+p1pM0/y/msy5y6WXps80aOuCP2UolrD1vcR3LfaKLIe6qLrpo/Du45IHfG6T/BzKJ0fJNwGv
ipHLp5DTviKsx2uIR8z8ER5VsZ0csixct9tnyjqQWRTta145EYput2pZGa1MHZxj70/kIjUKTljA
zoq0IVZYzArZg5YIbMuOUF6DLSXzRsYsRGtQngfQi+Yg4LKw958Z4cDNnBLcoIoEN7toVP9OWPO8
1zXQB8whhUaKgExD/rnO5uTh0IsihH4x2FZCiauyZwLHg9XMXvFDPigrfOt9nt5VQqR4Cm2r55uN
VfSsUROHQ6Rzdk6PESmp0PGIRbZi4ubMOSqZlxE9cIniGRy3ZkKcckquMmn0/otG0nJsgIYjbbL5
NElh7oAy3MYIIUjqIijoGv0eWO50F8zxzS05zrlPoLM5RzvT6clF6Ub6XqVh82QoH5hKUhDQYD0L
VyfbSypioofkUM/B0X5j+kca5GaOlAbpccuDUDuaYfyTm35/GBv/u5d+eVc1eoahbUwP40Y5HFla
zarPYnu6dOYga/K0tHnJXaGjkqtWJ+46T4l+waXYbeGknwZ9so5m0Y0HUGcoCasX0twcRqtF+NC5
wcVMMFVU2S1w0+a+nflqhuqOv3+RcxS3M1qEcreFehKDuSa34ifO4vwjDkKuta57IjXtByoNU9xQ
lke/zdDXOoA4RaYuqSI2lybtO53jwYs5KNxURIZjjYgv1Rwjjh26hizrOwd673Jr1LyAAJD1FRU9
e2n9ko6t+nDwQC6FyWoiIq48gA+SzwHmTgSGMp1DzeM53jwjemgg7xzfOzSN1OdPWV6IkjR+GsnE
ei8EgsYpZ/KQKXYADRF/96xRIG+Bc/uoM+dkC308WF55i1lUm/a4bqzwo8Tjs5qsYASMKO8Ue4ad
VYYjKSeIGMJefJoWu3rrl08BdiKHeV4kAdVQkUHuIs9R7hMiELA3UXwd0zAFXVZCaCZSmeEnZZ0K
9kE/Jg9NY5YL0PstkcufcSG6bQlaeTBRDKXVDOEuffc8X1aaSD46bUbdpsW5M0mDLJHphMplYV3z
1PVd9KFW/poVeAajMKR8lWfGmz9EJooFA52QWMGA/XC/FNJrN74i6iOfKrhCjndup0pbeiWa+Ql1
7FRPHAxx9KJbyUXr4lUO6mjhoVjFO9XczQO3pQr7dD04r11m3XyBlC4JLescg07jwTlsTAZHddF3
s+t7OipUwuEYvUQ12UxeTZ+t1+QVGPgEe2KDHHr+LSESJJw5W4v92gOH6Y/ZEV9Z6u0WWJ1cVyiJ
dWKOT33Lsi/rm4vHan7rYS0dfLNBjM/wSRAvY5j682A3d11rlEfXjPa6nLizmr07JMDs0BZlMlui
wjA30LhL2izVsznuetaCaaCvcr+y0Uvn5D/rnbWUHnyOMgPNwpamzJH/MDXfkQvUrcyAuDoISGwY
g4rNX7QpCKbaZveTTf+kpe+eg22acqFh9OXctKyboYx1sioD+7WJ0mpTF/aLgszgkMOJoHI1A7gY
YGy7+RLpU9TapjscLbK1OeFWlQP9mKE+OBzIgXvbtFcmsNNdKL+ZE3YryvaN5nUPWitvVuA81maG
Sifxn/Wh8FeTHoJetOGlV6gydYMStLZbd+0Vw62ygjt6OqLa0dOsBgmXIbM1+kV0pKs+7tD3IvkP
KOd7kydNqdxvBDJb6vFqNyYRKD/S0LMecusxD8CK5/ZwSlqn2DZ6oR+Uxz06RkGF6DAgfcjEqkVY
GnuuQuuWfCzN2fWCA0HjwWTnJ+njRpcwV3betJckk63GOXRlwLbKTL9nR8KJ1JdLmcm7lCu+8lnz
m7qNyqueciwN7LV4k7hXU+2cq4EFPAK7oq5i3MjJe9ONN61zEJnYMfIteSnM7Fc/YEqetGmTd8yQ
4pEH5MSavm/mxhNylK8O9YSF2qzK7ShqG6N8gsAjZTQGeAt1x4iro6jadcHWfNmD+aTgXCSwzuqR
nphsEKYnO+nGJ5zPwWr2C/pp9Sw9/dZUA+iloh8fUm5qaSfvQTo1Z+JBvUvm2lvXQhIweXAVWwv0
4zCGoKbo2XYeY9sFd4PckTRebahemJART7afAjo6O8yaS8954hZ+8OLxA66VA8WhG2xjWQ7k8Igx
UJyCW7JePmsiQzXlgSKTv9xA2ctgI1zvi/mecybssVkrWvCmZpYn8vAlgn4RF/EPjp/3tKXZgeay
1HqKAb8J7rUieYhVBmqq3NbjTJluE9j05BOtTFNbG/CK0jKa8Q7DVebes6yVT38aPrqkkFRWdhSB
+NK17yZGW8czgJ7TQ9kZ57PF2NTTY2G9u75erRlTo5pwBJEVvV9vUofrioyeca0194NrpmAAsgcK
07kP6Q5MVYCntt88MMJjZ0wuMvviIJz6Pa+4Glgs3GKKChDjDLAxo2BNssUlJkydfCVk5dMsMG9/
S81n0bk7y88dVCaaPQvSZT1s8orM1oHTgTbBXyddVm3dyBk3NZPKqy9XADXIi2HqeSI4EOH7wIAC
Dj7xgQyp8nA4OLNMHr6NNcvm1Sygr1DSc53zsBjf4llib8xie/wQauHNAvwCJT750GiyQx1ovTOs
BGC9avSeXdKu1yEWakjKoVqGaPvd1nrV0fqTyHm2TXkzexTdpM2Qnz1ln9ZsEAhnq4A+mwb62T4A
gGlD7AwjnKI/IZ546WerQZ9LRQ4F9gMbHwKKb5h5PJQw/Lyg6cEboYt+EUr5yfgdkfisTRAIOYZE
48HtssvL3eCAe7xH62Ud2ojJRYYzop4tEg0zyJJ+3p2ANw9zpwp05ihEfO1ng8WA00Lp1UcY1l8I
MlFR+FzJBj01Z92y1MBi6k0HPLWSEaFNjHvklL+KvpwwqEhtx8IadIDeXdrZ/DHG8q1lKDLMtpAq
KiBNYKju2+omYh3jg+c/kjmcto375eP99r2vqLW+mZdiHq1mz0xznupwQGhUvnsFgU+YQZD1GXwE
fKT+VpJYQmT1jYlTtdYLUy5pmde9p/aTUQMUY0CRiW+zMhG6zqFQIhtv0di+Bkl7QA+HewQfDaOe
pTFE0NKHmVfLy3X8pbQ4fszZhDPgxklx5cAU/6hw6YjZrtPj24Hm+DXMRp5SYukpZ3PPPO21MPtk
s+2nwP8TzkagBkdQMluDCOYisvG3Xcj2GNEy6YYIB/ppNhV17oVpkLu3cBuZuI5K3EcskupNPxuS
2B0QhTmblHRy12bTUj/bl4bZyOSEz0KML5rQH8LZ6DTNlqduNj9JXFAVbijWAjOjBeHCNFul0Pmt
yLtmQsZqHGP9OsZVVcz2Kn02WhU4rqrZejXgwfJnM1Zfbazf5ixcWqAkkGKVEBFLTCzgxWZC/sGb
rV31bPJyZ7uX+sZ1QMmBC0zXKeim/kQd0uHjDjYM2qoL1qaNNVvItBgzWYcQFwuAwmOG+v9F4Dkr
5jfGED8kQfAG4UrD++TsHEnWQFwiRDVwxnUmt/tsZlMsIILZ3qYE4Ugm1DVnwpUex49OlH6PWDK2
Ek4zgXXGzZntcgwbFtZsoNNmK109m+psYxrIyItJbFPDdkBxBtGBWBMAlDCokVEblTpoWNI9Rkgm
iv1lg4PPw8nnzJa+ZDb3VVhFZrPfEDvPWU1NqpMSVsYdoABDG1bFbBJMZ7ugPhsHYxyEI07CarYU
GrO5EOPzSv72G0qch+NsQSxmMyIijPCA0VrbgewhwHk2LZYR9sV0NjKm3nsx+xo1lONuphj3d423
TEeCeUQCGaypOiiiDe5xPJLFbJYUs21SyzBQaoQZgAlqHsfZXKlmm2WuV99Sp23M0uFjCgcUXTpC
ulIQrkIEBFwF9RQzBVygtuJRLt8J1Hg05XQWpD2zoH3hxuyi/KEYcaPEEJ19JkyuwrSO92jJnqIx
WXwZ+t1Qkr9hTTd9AL/Ngo0hVVQjEg5OboDOHvYgaQgT+KjOqVcTHypYdnSJMSGx0doLitdBJ8Vj
LBCRBtL79PX0IYrcjcg8rjPBY7c94kStiHv4soT2CFjFXXSaBhqmTfaT1n8ACgFPTkKD4GnK+P6+
nJK9nXKw5czCkrhGwSGLK3kt0yCvlc/Cy/Rp5K22+EgcHhGVpp0Vq71RWSejI3VBVyEa1VZbMiQl
KMJ5Dxv/Ju3KIvqE0rfSnsHbPCqjI1UFeSIIECb3k9oj57hVZRBhj7CihW2zGgL0fxgcuSpa9ymq
5ZNrJc6isPku5MBE4BWmaFmwOXJJyesA3Swm6yV1UacRxcEuAgOVyWUfp+zvwGoWAJT4Kq/Xf4Z0
WFTpFB8m441uHAU2+a3AbMBxOMIZl3ZsTiwRhg18U2bjkLkXwENYudigtVOWlm0QV8uoQfhe9MeJ
EHccezlmVUA0ucNf6023wifyYqysD1lbOI8TOHyFZtxDkCCxeaF5w6tgMLvXpHPpoSiup8HCsin8
TcTgRHnlWkyIDbtJelfi6q5VgxguMq44l1dTod0MKcx1X+XrodKjUzOQAVAjYdNBCizA+e+sBhcO
RM36FLPPc7zHaeY6aWD4OVZZqgRtdJ+3bI0mI0ckqKydnXvbkbHmKgCHsbPSBKKitxm0/Dq2BmEy
JFQzuF125n0oI6T6KVt9FBQUzGYE9N5APqnSWcU2BA/gdVy2EvRmxbWWFfQkw3lOa+2NS4aqulz3
lgw421S1cZxo1dURutik+4RYP287fmVJ8ZY1zns+Igp3J73cBi4quqZh48jZhaYW2RVjkcDm8SfB
fBIoDDuQnnXGmJFEOJYEGeFrYegdpee8fLdFjWFi4MHU6XeTxqdhNXyDxInAy5PTsnQG70UJ9mDm
nDsGWDwrW7D10CGmHBkpmNdppXvqUA2+RcCsdmcxLyRUpedV4AtBy0meQiQfhR1+e06d70QHO4yE
x6+qL95yWhJN/RSxe7XLmEgxULqsBmuBzh7fkA5If+2m9Zfy9G2lkXbhWcemL+67kWz1usR8EmoU
V4GA+UgxkDJBaDNjldsq3zb1xY74flEA0R4vhx+rc4TSbmLrMKXTXReyzHH6X4GsCPziI0TiuC6r
Ubu54682DdqnKqOLM8Yy4ihx8MwFnbEVMTl1bpExcbDL8iIwIS/IT9DJQ+robXX9AfB6vEC0fd9H
6Uujqjv0XfBs6Qyoye07u1xBWCP1tFFiAcD1QeCbQ+IsHqRhPaHkAw2SOat2qH4Cvd2IJnkUZP8l
AbvBQVjffad52y7Gn42mgUGJPYPuzfqecFTSEk39IUdlO6X1HJEVleCvHkmVY91ncC8JGW7FgFSZ
sgVdlq7AMQL0q0w93w9+/QbupXY+cmeI1rLWjlQC2UaBaN5olVseapN1yO9/ioIUD6KlAowZUg9X
aU5FEhUgrSRSkDBmpasZO7bArDDS/gdSGUbU6uDJFnuZibXDIXZk/X+4O6/dyLE2yz4RCzSH7qaB
iWB4hRSKlL8hZDLp/aF9p36KebFZR/XPP1nVDj2XDRQElGwkg+Yze69to0vY+VBye7l1yT0h69FD
XWIrOCS+5v8PDdj/sNk7cAtDeOAw/uPRO/OR//2vw1+H7//8sf87e7f+cIUrfNdm2Q5g4jd1l/2H
6l1d5uh4KkweGL+P3hn7W54PZ91E5GQguvqnukvHmgLKQyceC8Gg/9+ipruKrfFX9IWhs7i3dc9z
bQgcajD/G0i8m0H/z0lZbFjKMknsdzQq3PXBeUX7hP3YUi13iZ2d7XDaEY31HGr5qbWWnSPqK0IB
dvePaT/cDihhUWxjkHefzTg9pQw7JZ8bnOyaW86DaTGC5OudT4QY+RTqr81oFU2nQnBsw/es0QtV
J2odo82OdZKdw9ICa3Pwrf5c1zogrOIspuwKaalqYxzzmXxPjOqqMTYeoJ8xpSR/7KVN48euDZk1
zEQ9T1/hBLDHKQ9mfDto2kNxacaW2WVxyEz7gd3Hhvr0IaVCYXhz53SEQIjSfys6/WGIIaEL9zg5
+WGpokuzfMyZPP92vvx78BEFav/78fd0S/AeOzD0WaT85fjbHcNct28L+grrLmRoHOsAHMJNpYTI
A+CsaNtjRrHRjrcpbZkRbfW+4gl+a1lyl2U69pclPf3Xr0z8ncriOgaiP8GrUq+LvcxfX1nfeGjV
OnKl45R0HPcdrDclEjKBsmYbizf9Wuj9T0bY67FdvqJeD9yRzxFiqMeNubIR94i8JW8D+AbOxrDL
TkjAgi6edzZydwOt25KJZ25xuznmN0Z9iZKWf6YJddRNtrGBRdqOt2k97pqqPGgqXEzHxxSrKKFo
Zq7dunemzB/zSdz9F28LMsu/vzEu6GguMc/j4vy3//zGnRU4s6IyyfRT6OCCrAsJFmK0QR91KqmR
8SBwB6h4Nl5sfdwzJuMyQhM3WeKxrFtm7/giysjvTp2iglRx+9KSo/delUSMNTL1zg5+oou9EFzD
bCJ5N2MkCdKIWdVPxXBm3jysv3/CqtpHuzDnH1qxxCd9itmmqx+QbbIzjdp5yuPO2xdhgh7ST+Pg
O+GtYWxDE3ybMM/FL0/f1oqbdlZ5Q2WXrkWOZLoK++exMLQ9oLv3oRhZdSRuEsi5fI4ouHZht7z3
MCG2mRWVzC00MxD4js961mILNVJGsP4XgJRbIM9c0cI7ze1M8WD4k+L+0u/i6mBgGZ4IA3du2745
9yqZYEgYdNrClre6Br1xEqTbtCJ9Y+a6fCymd43rV6dlzaM7Zg4YDt51YSKtiAdox7UvdvHY/Vwg
u1x08vQunlXDLFhj5Z/Q95BxObBGYqGV5njITZGYFyT/PEm72cfO6AUheKGNwIhBDAnQS7M8tqYz
b+bSf4+qtDrEePEbkt2PLeUPFM4KUgit9s4lUmdldNmBZ/Ipq2qYQDUZ03UL61Ubi9vGSsYjStqP
ib3R7H9lWpFs+sbY+uWbHUf1gTCmq4C69Oy59XOf6uUmxDJt5+ExHQrMCig2HpY8+eVMPPjDmPKC
kcfa72zW+dBprMHeu2ANyDHu9gj22TX0D2bue4E1mRufbUQDFR+2KtmCFF8DRVihqjE9v8QUZz5F
GlsCTEPdp2jojDPjzrRFsYPFbASgxjbEbgeOJMErbC5Jge/T9LKOPqO+VKONIYFrlWLRpWgE+ufR
dtaXeWxfSBKnnqVGRLVRUW5aquxMGRCWrwQ8foKp0QKrm4s9bMOfzHx+gE5sN4zSKFCpZZGDOWxL
4zvppmKnFn5mzn1eVzWwoBguVFXsViQ/UCXjc8oDh8LZVxU03fEIK5WqmhOJKKTavJW+vRfmXB57
8y0R+Zk3nU5S1eaVqtIHVa9XqnKHCjptQlXNR8AyaPJIYVOVfkLJD3MScwg9QKm6AVwCb8BFX0Wk
fXHfXVvm+FGEZbU3OOSxbjGl1sHll5R9qtfI2M85mvuUSCL92odSn5UQ0gcbM2v30uHuKPQZx5Hq
YUzVzXjkEa4LOgE42fdJwltYzMZuoQWaaIUaWiIUMneh6pEW1S3ZtE0F7ZOu+qhSdVRQYC616rGi
KGLOofqukQYsyXaj6seE6swsWjRD9WpCdW1dTSKp6Uc3Iw0d4Ukmkzzt0cceMGETgC/5Q1ehXzUG
ggEjAW6gZh9jLeiVx0CBLVbEcrvKfaDK3VH5EWblTCAWBYyHXI+oDDejnn+GmBhszAwlzQxO8m4N
iOEVxvmDo6dfiSF3ghlE5A0v2cwmF6BciE3CUX6JVjkn/GIlMFIUGCp0JvlBhsVCx2pRYLmo4gOO
r8cRI8ZsLndeVeHMsKefukDTkuHKKjBvdMrFMRhgFwRTdcwdiAoQCoO2wfaBz5iFq3KCEAvKH0i3
M1baYOyGx0S5RuZSVzIC/sX9zYytpFL+kh6jSVSKk4VsMHWNU9cPj2rGCKCFlQcBy41HuNFw1pVz
pcDC0isvS4ecG4XqucPkEmJ28SL5wDg2vTWVD0bDEJNhjEkwyAiHAS+E468O68ysPDRCuWkAhtCq
YLDJe/EaKsdNrrw3IzK1qNNeyf4insXWzsRvz0gii8PC/qhoGJVguTHvkiMFEpIBLD6N6S0bA+kb
SdTQklmsVgvG32qrs0Uu8Agpr1CpXENC+YdYh70aylFEyXAHleoVWdKP3H7JHWfPyCfcAE1Oe0Z/
NrXk2gGyzqYWv1I0kqCQNV8tRiZDOZoINdlWyuPU8bcSTE9sIW5qTFCtckO1yhc1xuJqttQDYXhk
C/zD9Lz+1cPGD+UJVRqRg0jUxTqE2YLpalbuK4ebsa78WAvGrEY5tHrl1bKWzx7rlsDC1SgvV4yp
i6XGFqkw2y/l94p0umLlADOVFww/nxsgpMcixhLo0VOesVm5x2rlI9OUo8xU3rJMucwEdrMY21mO
/axSPrRQOdJm5U1zMKkJNfQdlG8tVg62ESubgaXNxto2YnEbJqxuWN7QhV9tzbhqrvY0FVjytF7a
a42LhagXPLEY51oMdEI56TwsdZWy1olwZ9U1MDPnwcV6J7HgjVjxQjtVgdHZD3YVw6oHz7DucXTQ
LG4d5eQjVesxWcpXnethNTkEBknSqYdKbFPBHUmOPAqXOevX4xh+CcyCmXINzso/mCgnYa08hS7m
wlC5DMM+79h89F+JSLp1UhQkPMhLQuTFQatstmj8Iq4VJAWs0didRuuua15CrI0wQgEGY3a0qAKh
gjjEaoTUQwBkVeL8dcQiyfKLgZhyTQ4S/yRO0wFZPGMqG2+lrVyW2E1+OL0cgb70HxEjzmCSRyDk
cAfUzVaqCwh+wEY3cneVKCfnaL30ytmJohimHWZPJCrc+HF/pthAa+UH1ZUzNP/2iCq3aMkqOU+M
r54gGxq7YjsrZ2mrPKadsE+WpjEZs3fMV6o9Tg6E5MqZKsKGpI3oQ07WSzhKdUa3K+zUhJuSA0O4
t22ufSIy2JWgeIy5VZ+Kyb6TnX6Nq+TdVQ5Zq3+ulGO2mc8kw28W5aQtlKfW6JrLgMl2VG7bifIy
Vv7bXDlxNeXJbTHnLsqla7DuxXMWb9l23MpvJ29+td3OOpbYfH3l98Wd3Uz4f3t7ZBWtfMEdTOp1
brcffoW/mgVrdmQWwl1UUmE4dfPA+4DkYra30oGD3yT1cJHECBJyxDEtC+ArWMzbMa5v/Wpf2Z22
cfOuea/GjUf+gQGW8CvHkiwy3b0dFovbMgBVr4LGo02XRt0b9aW4uWgxIN/WIKTKgYqLAqCKO/21
depPXyh9bZafE71uaU6DuPYqSKtpGBgD3k8Ye7QGowMxI8EobEWvvCLm4q4dQ4tv6gMLATweWkxx
MfifbgQDQBCWeIDhluwimBZIq/ogVhKkeBrdexa97dkft0DkAVBp8c33B0qQkHFd4h6zuYNMTkVH
q9ujKWjNclN706/KzsebiNaAMJsBt8KCZbRdjLVWcNts80cTRjITdu+6IKWOYsc8ZMjZsHC+4ozc
Lf5MlIPBEtrAFD9iljdJzTBJoK26O2e0A43zZyhndKz9nb8wEh9nnCMwMQ4c/HVJLmYnm8Nk5le9
t6m03PCeIqxcvRMDQzdyIlcDpLE5wy2A/W5XLDYH8OzrpNMN6vqgrgB/GFn2aLryrMgQNQEBaVe/
Rw0xFA7iJUzI2mKfuFKvTV+cJ6u6gok+F2l58PlpRrxUaNoEsbb44Y3FeRnNB0rcj0yUuAQkuoEu
iHBxrBY3o7HvduDT1zO2EzUySIp+p4Tfoes9GEglVmNRfBWv6UJFGsfOz6R2P1pAOluEf6lF7Zr6
CM9vmPNdF4A+LAigUug+EVgDziOxcAhMYT+oXzeL9NSEW4RPiv17wDlAk5Odoq79KmJw4Qn55rA1
1sQVrBAXbLu5OX7PRsDXzCHYJKemdyVyJXvQWL0zZBzX9EaHibbJ4BnedO05rfwNCugr3fmb4Y4P
qnzs9PbsVNGW7e4p65d9529rCeGYBn+o3uER0/KAOXa1TT83VzVucaf0hX8bnBFv4/bFgciPO/KG
V31bnkIs6AkLaIKmlJjlNBh90Ev9rOYApRld7Sp6MUo2dFN8ijsy2W10eRMzSjOgj3rPiWdFGwPw
uzg7crplv7BJZAT83tBP6p2iIN6qozBAQql/UYY8S1sjjomsnWzcqVdKe/w5YVpzRbNfyuqk/jEp
FClpy7uh1QN1QqjRyfefYTVXmhf148i5z01RniBG3WW2PKuTOPO7beozX22TbW3XeGq9N6kXJ/W+
hLb+vDDwwNYBpiJSSTxAYUi5Wx7zGIoB53/qkYfDbERIfR31/sYw+RVs1snTQogwEqGyKsOL7P1P
h6Pa1CDRnWnAVUC4TjUR7MAprHMS5tNwp44XfItraw/7dImC2fEfSiP9mnMcMlxNFjwv3F/q1ZRF
da6N/o4oGhojopSbctl78miZ95VHy5C6rDWXvaYIH7GNnLQFFoD2hleqQbgBrr5KOX/UiEPO2Xs2
g63TLSZVjMpEC/HEH8qPaRg3dIaPDASfYYtsa5/RcFHZzxP5NlgvT1SrzMPMLZOAF5zdd9wAA0RE
12nqsMZzwnDsOke7HzUmNwmtBqggBf8Y6YNT+hAtPWd92+w1/nEo9vQ0fp3xsWiDfec6+SlebHJP
tOqsJ/6bGj4ZRzvs7hklcr/9UEcl5+hnpGj/eZw5VDAUTkPrrkwj25Ea+z3LUYdOlOX5exLX3Esv
e44y48xWD/kRG99Mhb9qQ/prGbG9LeWj57OHlcy77PGLkuiOPf6G5GOWpMO5Gz13W6UeRkHDu8mK
+nYOkUg6iICSJcNGZJC46xG7CMu6OlvcSzdd6TNImY5Oyjtj1x7P7UqdSqO7TnLSU+KB0T1r1L7l
5zWmuBtjkViitI/Y5eXpDoCPlkyEesQTR2T8gFeR7Uz9scSS50f+XnfFQRbLl5pmDSPHTB2SvsnY
p2SHaIhPBb1XkaNPXdZy+WEV8yZ35LrK+6/OaQ8CClAjElUHboiRJTzIxnfeg97Xc4t8qJUuYaYN
rvNG4vxz68VXi7mXupb8mYECA9eOU2hupzuWnqeRUaKpN1RcC2HPBkkH3FJnE5NMR8ib7m8Gp+LP
avfqDgH+9iZK872Xo82qYiWZ24wti9A+I392eKzH/NYg9jtH0qfOU1S4747f7+ZhvJNzfg7rgZbp
uWUQaRlyu+Cq2cYutfLUQjWMDBhtRvOGgY5iunE+XB+RV0sVHBq3AvTecexgNgrli7GzSzQRpjIm
4XMeS/1Qcr8MGjvzETEV7R2pMa9LOqe3ot5DuzCYlBHX2CRhfzv01XA7qQ/f/2sN1o52BZ8Kj0sr
nYgqs2j659h3AtE3OnyHMrnYSUa+R/U4kVl8y0pEI1BX1TreeJsPRJYtDi0tvL7mjtNXJ8JS+6QR
YNGaF/GHh/rWIWXQF1GFEhM+PAq5A+E0iBXUh9qeV0skhydTgl8Lsb1yRkimY9HJ9NP+JzbFY2J7
TzIV2pkQB3mJ6vC+7uLkiFJPrJPGiTdOK4o9tjAjDStCTfKQoyFurTpqGP4ks6o7fmpe7mFstDtO
hXffGcbLOCw8AAaS4j01zy4aR/mujOTsVq4fjAQ0reqhdi5O3yXYfqoREdWoyDwuKlO3jpB++Vl1
qlAycXYkJFDy3byqbkSMQ0Mo7R8xUtlNqlfDBvdwtyM8utxWRIACUiyiaxWnyHA8CoKCAcroz+Je
b5xdHsXRHXRQtpgILUGpxNOJeeayyzP727tV7LA1sZQbscS6UkCkSMevckDCh1DYfUxr6SKZWx4W
L9R3TZQb17Y3HouJJ3Lv2JoyKu9NjIsbT+8/Z7wwkbFJUpPsilqzb21XDWjwb8ZNXGyqMjLXHLZ9
pXWI/5DS932E09P0QDMj0Bh8ck50O3vFCktqE9VHB0bX8aIgLI3pJow538mqazaND1rKZHNyHRKx
K6yxQ7qd10yGgHkZDh00pqqT1i08trox3rQT6oemJ9N5yckCXTAXPMXzWG54hnz6vU38mc8buCYm
j+KsM1+cpY9Pkd75q4ksVxoicZyr8ok0EILoQPvAmfyZubRUhvnORJa8PSHqddbEd65OmLhRkzTg
XTTip/eERNFLkRobWjR7ObLqVZ2GxN/lj4mWrLu7TtRyC2gR1Yusj3ZVHz2muTqxa1Y6Yzr09g5G
9dPIdIdc2NUwkwkVk1pAfvoQbd97Dx+RKRdzy5970xc8kl0BfLVOZlYU7YCPQU+9NwIkD5GabQM8
FgxWdXH0EoI+Xdm/zD3UIy5rMk5CbExz9wOvWhWguWwCmRJog3jxEjd2cdaScSdalIFI78zdAubp
pi0aFMBReGStjGBiAG5Suv50YPdibIlnu+0nR77ohNIFCzyG84Rl+8SUuQCrXBePhMFEK3JNlu4D
BXBPwnoeXZPGkyfpLFjOLahVWjGRmLL0MG+zFD91PzzoBsS5uoiXDTc5yoCUrRQPFfi3kfGriOvq
PNiUG8A+NjBnsaJxFzl+f2hbAYOpm8a1x0wzC6WOpJ4PRdsBDFFpclZckAgaak/E2aZAh57MPmwv
fWTax7BCjQbktn/T8HIzteZU8wkAj4YZazACoxvjEcBXfsENRyJojtRD16Wzt530A511cbtUqXjU
W+8l1Tcl5rY9c7iZ5NZ83TU1W/PeYvbtdv6LnXjZbloqGeCS50lgMnMBnJe+h7HY4BQhUXVqnxGA
NCgyQrbc8VTvGCaCXPXL6hiVUt9PWPuCNHfM21BLm80ETI0FV0pKRhbVl6jHo89IpmNkFfSD0d2a
YWrcahn1tfWBjCpM1RtahSxR0h9WnKD8N8jZ6Uc4uAaYr1WbZwTN4NjnQVixfyC3ve9vAcLlm8S0
7qWUF9x2zNBEo2O+AL7KcHPY8sw+lkqh07XALcp6vE3JjttiQGKs1MblPlTrwi56zMwe3U+mUcg1
0Zt00dMaVnRD47lzO0quym63xjw99ZHCqcn4OCzhOapimEUas10U3RoN36DdDg3rPBoFhvkGUnHm
0vg/Ne0lzY2jGRG01bMXXS9KbsZaKUcT0ZjGZuihvoeI77vc3mhZjoK+T17rtrS3mFSWVYQ0hWUC
pT4iGVEhX8mQy+LnDca4+ST9bJO7cPCSov1pdwZucpLZZ478KkxRwveQYkvLZ3xuY4sCg3CwEj2A
9HNfNPAT53Q0VvoYkl6gH7QkfpW1fFtckuH0Er9JGppBbYXH7xXcP0x1/1iN4rL73Zv3t//9l//Q
qvf7D/3L/zDdwZ/uvf889eN/Fe+kMr13/9b1p37uH8oDx/+DBxKjBwOXARTO35QH4g9lt3M8nnn8
OR5h/1Qe6H+Y0MiwxZEF4lssH/4fV0YTf5gmKe6+L2yThgM50H/H9Yfb46/Lb8eyhaU7wkC0hASB
/xBA/C4+aJi4KipVhhSg7VidhjvTch+IpGy4u3oCIby+L1G+35gmriMWSPl6nKsGx8t8bRKngsfk
cmGAN4MxYU8KHDJWJ8TVKPSwJHx/cUhtLh3SsxF5jkdzScLzjPkGvr8ltq3dhWd9bo1gNqGcl73w
z9/fskx9tLcX91P2FddrDwgrjgAkfv/A97fhbfnzVwLyD89/ftv3FzqTYZnHYIkEHb5iEhMA2SCb
tnjFzPNSSkAGAIhvkBy5h4iyCqCjSK1zuUgN6Fa9/fNbhihtwUHUh0Z98c+frTpalJDA0jBCKLz7
/qRIMGTM82Rsf/ukNmNtl3Z98/3Do6zsQ+JaN3ZKgPXKjtJsG802SNbv/6eAWcAU1B56u94/e+rD
nCPEz4bu5vv/vj9vpNk/vii5x1KIhe/smt6LNrLPIAZHWFsoFUEC4ZVRnytnES2s+HWMiT3RFC7B
3efvr3x/6CN5K8yBVHP1+SpWfkgQC9vvL/7te1uiym+G+CP0zHgJOmJ3gwXcYtASriZj3uk+RE0g
w8EBTeAQMK2Htnee1YfYj5azEa6aRjb97vvzxNxNPOI6jdBPviPraeqL1sy2jjvhnYQSG8TTr7bR
mWBXM+jcMH1PRwJNJaTllWF64BxJdwjspQ9RWJOloClgwoy7DHBX6t9G3bYyG4jsXf2ToEIbCZhW
4zSBHVNywiEYMBhv1nTyUYkWBhmGE4wcvDWl/IPfVOOuL6W5GjUHdxmmR9NHF1IK974oZwIh8SIS
5YUMrqkjMgsSrdrkUi57I6tZrI+Vvi7svD1yMG8druO1U9cZsQVQymetJMDPxpGmKwKsrY+7YpmW
wPLDQNi6fpn6Sxe7+Ggi/c2aTX87x+Y7bNZdMhJ1FzYGNQ6wwVQPX3DGggMvvXTtjMN9yjoYdj7s
ez203iLW30N1gf/eIl9lcGa2d9QIyxGais1Ur6WMnmueodWQa2jSs1dhLbwdDIjY4dUZhiL3xgir
eu9GusAQFbNlrXoX/Sx4FdF1XyRn/mwS6ydtEDUeQnezgjyAlLp1CBJ0BUbZjk1KM4pHqnlkzhlt
QIui2ImX99IFxVuPPF81zWEG3SfNzgZrUmBxIuPeCkDV3MyoFDovreCrKuF6QwVnoDlm2ztau4rk
4KhAUzF5TL8Aozpi8KBFmTttpNYW/CMtwyAAqKA0o8oDyk9IV107xqrAHOwcsVHUiloAVIPg2JFz
sUVhMiGvSqdNxESeNWq7rPuI65owv48x6hGaezez630SgCqm5SXUakIZ02bbVs2+7cNr6i2fyTjq
m6IDW8NyFbR86gDiO9UW/A3AwkzsGTLPA7ONUXZFADhvYJ2Sqfy6BqXzr41nFURWhsxVNL8fN9E4
p4FNBRL07DwD1+DeJRygwM3MsNCbmi8xhslucN10Ta7P1fefY3/4ZS32F7XSsmZddyQJIcWyieRz
WZXt8EHc3p1JfU5XHAOdh+agRAYro7G87YjK9wBuNVqTUIevDEfzrhA3rp/g8o6GZDMaAkDtePJm
7QE/7rN+LEqPKYhW/RhpTLKaGbwXxe+zA+bZSoHKdADvV7qBDbRyR+pLQz5lQtoPSUFqfFr6l0rW
0Ph0K9DnOdnZTY2kDA+6zU54HbnDPV4xjx0E7SAI8Hgb59eU4D/ikp0vU59/sAmHnxmP8crNmTFM
JIWjl5iRFoc+FP1m3meNuyAAQdKkldnJ5IqJUkM7UuFCwtEwZCE6eC2HlJn5XN3XzYho24wwmaTT
c5v2GfAOUNKiTYLZ5cwZW7KhneUyuPK+hWWzNurUYz0d23uqzaWuIeLq3hAglH3UajaXg5ynbVqQ
K8kVOzaIUXl4IDlg4cMBIqspsQJjRqPdpur+RsbLyu7tXbWglgaK8glj8qkQ3nODVWXlpqXcL0Ke
Ululxw38hBLrxXjIuVvauHehSW3j0lSihoK/h3UUX8YRUlS7yWoMUg1x6ADtfrkS76qu9bhPh+lV
wqtGM4bTgKmZvrIc8aCV3TWJMD6DnKLX7I8228kVHgpSL+zhsxpHgUE1/gWgzlllxY+2Hp902W06
c7itJr5UzAxVdmnV3oqU5PJU43RLJ2NvmYCaM4kQp5z3yUwSomXuvG+tcQO/mPRJMNwlbMiZ1y4I
md54cRKYibx6bFn2aLmASceQKtOWmLBoBvBeHvql+5mVYma+rp8TwyKzK5425lxggvCbI0oPzr+V
Uxvzxi/LKHDjAI2IL280CbqK7PH2CLohANaUbGUcOHpfbhuIStj4PZCxyZPmWHeMYwPsetaRhilc
mZ313Olsu7sRwEfTHGOLDNDlprQZ8bqFdimyCDIrgo8G+wPy935r4g8kuEw89UzTVoTFFLsweexZ
MmIgmiCgcv2ryV8JmYksBLUn73gumcZrHi392l687eA0XdBZagFRusjytee6QUHQl+PITQ8EaaH9
StHwIft8SSJ01cQ8Ah0DaZZvNbivF+yapwQdv8SXK7rmaYg7po12d+CJEK1M0mhXtjMeptjFqxTx
/ew22sQ/WJX8Qq1IUAdO14Qp7EI6CIkAPuvVImFbU7PzJ9FgFToMS5GLJNL7qW7OuWP8RPJ5D0JJ
3CSTvo1nzjXQ+aSXilerclxUFSSnEsEewAa00J+tadrkTicIY1dL+LGqpmjRvqtfZ1vIbJYBtzLa
zXUZi26v/zJZLbNxwq9TQ0jQl8fIzHc8z9aGFMkLVzlmEyR3HRlHS/86Anrd21GyHBl8P0GpIaHb
IMupBcA/6N6DOo76oCE4y+Uln4czi2Kpf7qNywYzy58irb+kjkccdfkrb5gdlvgh0c99WQxj8LPO
N4nen6NIPpsG9yp/8nwVUX+pJ/IKQJStt6wDyPBhziRcO7AIlQFN/HNWNiNk6Ux/hi/4d/TOVUeu
zfBCMp/NCR2ZgRxgIqAj3pqhy+C+u/ephdayHW80N+lJ40QmYo6Yy3SXRwdLRy5vlKqiY4znDVq9
z0m23fLMD2q8MImp/3Kz8Sd2DdJl3eZFtv69kEzZQxUckU8cwZ4aKRPGLVUy8UZFfGO7+oYO+kkr
bTxqoWD2r73jAV4JOzyUmekwDZifZv+IVwtKbuIWIAJKtI7UgWNeXlzLZrYqWdRWy2dNDuw6XNI3
swYt64U/I9vc1p2D6OFJMCzgNchqWxOJ4cCFs3XxajKS3reu/0w3MCeQdRD5iKZ+4NxkDjMywKpG
+dMqmRBiO2xK96avSFopBTnh2tCvERjvLU12QLlxIsq5eaI8vjVITgbcHaTEB3KXpjjKjpmd8dLh
ga0jq84CsmVMZDA1MLDRvhbW0G6zybzmKn+sI0B8JfBPkQzKArRP86fMfSWbxkJDTBKdw14X09w+
tsNfIPnYguicExyRJtCksQX3sXfZHeYRZis3ZPzvavkj4P0fJtdkMfYfzljFa83pSiKimZIV+kHW
AtUBS+WEsnLv1zwvw0Di086r/KNtFxaIc88cGPomVp97BDGjEC+pKAg0ybjri4W8naU+kmjFEI/Q
CBKHKVtttidJ5ryCkvulc3tgaoxNPx+fmhHd1jRd0w42nZEW9VayR1kNIQiqfnqBIrIiupEQpXlC
ru5aQSKxJs4ITJIi8U64u86pb7KdwENGZbas47ZIAr0Wd11IGgBQjzTIa+0zJ+HCDVWQSDvtR73J
+B3zraUtN5Mg/X0YUF2YZX1XG+KmLgQsN70Mwtzg0/WLa4FVoC+K90LvnnKKxE2ZOKeKtdu2Mbpn
w17OfUEVNtXhjeT5uZrIWaS/jO6xCt6N0PxXTly9D2MbM27zj6M+GRsCBYutOarnotcd7VQ/Z2ar
bWZcjzxwi7tZm/p1OIUdFQ0bqahHnYe7DCmWRAoyLbslGjDe8Pxurk2HkjcZEDzmGSziHF+bIgs3
5O7qpfUyRgmGRAPyhtE6q84HEdkwnneW+YeXzefBcV6wHj27i6MRCvtViIqzHzJkUGo6wyA3DCa3
4Cixy2UaejSFKjunSF8ZXsedDo0lfCK81Ogfq1xZjCjg68Uh7raguGwGhpFhS9ZR3DwjHtCdZWfN
wwbNsao2MOzLA/6B0zx8kA+zRH23ZvBLyCDxyesun/aLnAljiVQkRsaMK6oB/phC8KJitlH5IzZt
xrBNeikAi1ZI6DCH9mtz4I5Ddgk+xyq+GKX5Fps5WvwEIliEW7hdLCp7LTA6HnJVBRalyFnwEBqA
Pyk7OZEfBZ7XPWSYriRhRiAQuZLd/lC51BFLATPXYr7o29lHg/dom/g8VOJuWMlCb1a6ydStLnjn
Z8NmY5H/6vTqS3fts9XPh3bRdoYlLqk0rHWSjs0RJ399sxjmo590J74N+nTyYBYUR1Xot0HP5kga
MzY+cWwXMhKY5mPR29beeExm3i5bOiccxzsyqVCTHRFLeoFhOWlgaNZTuZDaY5M/tM51DG9pSqTB
nDWs2GIN1X+bHKrZu+k8O75nYx3tjVxH/JvUSAWi8c3NDR7azacZGv6BCQtWUL4BGqZV3/WFlWyk
Z4TXojukCzAZNw2jH0MJwmEAxHLXYDfAdzYSPmrMmH2J7gCqDcoDBF2583sHQiWbwgfTJ7Gz5mCi
l7Yh/gJFARAnn7MD6Ppy7wJW3SYTO02ua/qH1MOkXT+lcty6ZWk/g17qt0XnW4cMgMZ1GGpmpgeg
EdEjvG33JqSoXNVmjKw8L7bAPuebBvLBTckTLB8qsDc9kAb4yy7C1InvN8hmWHrtIcpth/wHyziV
6S/HDemCJU+fG02fh52fJ19tjh1XNh9OzntlQloRuUwuBfL/zGiH+3HeRn5/6ZvxYZyQcPYDXQtp
WCYMGsR8Gkl3RFrYFE2UJSJ7y7qQkIz+PqujLyA1ZNaxBvDspxpvLgcOXCYGFksG0xAibrasA/RQ
JHyEfKzNrPxqUjh/poSNCjHPNyssBdVRaONjueDEt6AURjl8dqlY6C4a1sxzgwbRcI8sG1VTNq9D
UgdHLTw0RnYQ0DdZY2BDSEidkiJls2H4zSld6D0XBz4nLfK+GBHlEpUp1xMcx03nGx924aOW6VXC
l4Ui1KHVq9LraP8f9s5lN3Ily7L/0nMmSCNpJAc98be7XJK7JNdrQigkBd+kkcb319fiBaqQaBQa
qHkNMoGMmzciJDlpx/bZe+1yeV7TiR71ANv4axoJWClmGC0ge4o/2+HTyguEwjr8yBypMD9ZT5Sr
i5cqokjBMbeGk8WvJfC7Ve26mNuMGQhR4MR4bqyMoXCAipBs8GkP+8TOngbHfUrn+S95yju6rrNy
uOo2vIVG0vIYVPbRyqbrkJbfk5slO+5LxT/QpW00vjAZnsGKdY85W278nHteQfF3a8H80WCJxiig
nRV7ByPA2dcRNoawKBB/WK222KkcZ4luTx1onwBXi3luyUiXXrrcZFj9P4rRrPD8kpRqbfstxcC4
n8NQ7axC3Hp/+hFx2MDTdP8OcuIMbkq6uKK3BG82m+UBGYr3ENaPHe6S4SCAhWVtdhDOqE54DSkZ
MvQdaIf3ItIXPeKGrWp8lE4+nsQEMgsiDIfyDkSRs0qCBsqwb2Oaq5dexzHeVhodq6aXfK1JVLFR
IKqa4BGNfgpP45PNuelbXfUaej0yjVs8GtVfURWvYM2POpGQKw5gJlq2/8SdAmDVNZXUOwdkyhBi
EvabyCcz9NSb6Z84IacbwSWbCOLUXfCizfoqGs3l63vghIWQxR43tQAaOgw3uWkdMaHzikpzZ7fc
yMTs7XyFRXdoF39pzUiizBFHrymgJXE1w9bKzj+s6mhbtfqn7w2yqhb9dc0M2NF/7XvPfnbncFuj
rgijiO+SkD9ShBxkcwWgdkr1g/Y9wCINPKEhpRtJuCykrf5mefObst2TQJVHwGXRa3pDsk4kFuWE
VwscIbUdxuJaiQW8g5m3N7xwl8bxJ8B1vXMjLoRqZv6P9SZr+5sAWOvbJEPwkLMw4lJiiJAwSp1c
ugG/eTF6aEwppZo+6IaVdKtTY6anufqRKtTbQTreqoCftxEs6Yq5+BJm85K4/OmxRuOyDhGB81Xi
W/lmQnbtZCehYGDCaevy2KfWHx7vpzEBVgGMc6IAx/9pfOs0D3N/irLmYpbBQ6HptIEQcBYQWTS1
Zv1w5WrFz7BPYgC2ztbhIkZnH24dE9255du96vUbVb+vU0EXReetbZjgVF4TPAs8wuld9OCMNrhw
510m7S/tmqCwHY7GyKyP/fhqTGQy2q5uSGnk66ltE5qT2/dpabvnJbWd/EzsIDqnh0mXrChjc+24
zbjKIkFWJw5uyrdq8K5/ARWxYZbqMyNpc6ILt6VKWt3LZLgOI6ZSd5TOMr7DgzPzre2rCyQxsdbx
fC6MiBX8GBWXRZdZu2XdbAMpgoMr7NfE9/q7NsCDUDyZQWFiSWF44djV+5LOXmHdZaxFePF/+7bB
FgEbLe3G88kusHohs3Spc/FF8c2Ug/sxAdPlmSxHB7/f6nj8GlIaQ4Odl4PFytG4Gngsa6sMPSS2
pVBJts829HjbWBydMsjf+oqNAlTZ9rWhU5mOiVjc0qUkRoZZ+BJkg1hPmShe2Aobi6FweDYLKqKQ
v90n11XTRne0/iWR9jc0endX7ivllk489zKRhIQxkGcXQwzBFpvu8Dg4Su36vvMfirg/O4N5Rw/1
1lIdC9FBUcqVHKyWxUHeCbESZ5gLJiM3kYFoDg+Or77J2a57J2BITXGZsYlFcXC2rRtcge6P+4HA
pz94375lPdshg2Rm6mcep3hhYF9nwLWubX/FS7atNujUMvQnn+Ot6Tc/+MEGVqD081bOX5GadBB1
7rHkLkl7/Yewk1tYBBsjJsrRA4qo64uo0+4PBJ0Y5oi18DWo2wBpEoY4+fmANVjKogz+s99duPoy
NRZ5yZfpXETi4M1op0fc5N0K3OilioNNU/oIN075O/UB71C8TKvQBEyRmlwTcFXAGwB3kH9O7fCq
+dStshoZNrGpDasn+riRq1ya11fTm5ORWjKb4M2dvC9jnP56HrhKfr9mxLfbJD+9izeyJ+fOcUFx
GRS93nyUJqzDzNxZKJkbWONfntk8t6bxUqfBVwjYd5s3b1mZlZuumb5SNgBwKiKyheJbR61aYe4K
prZYGwZab9jjMYzxgQ3qvU0qppPOf/H7V8cDI9awWmr79GaE1A8HBmc+/Hp7ZStwAIEEoLCUEWR9
e+9BdluJTKFwJwdg0swSWGYhAETQdeJn2etnV4KR0bzJoD07uznyeFPYejNCe9+48IKFR5Qq68oH
T3tvCY4zx7pWI9KwjPSdsPxLaMR6HUVIqZFkoRIkIDhoafQjXqltNOSIYPcWtQ9/xuor8A2MtDz4
liLC4CY8oK7rTbtORmC+px9d6t3sjFjWPYOPnqQdOj4pNdFKHTznpnEt9HjpiF5s7agvFumOvL62
f6M2PTdRf8mc+Wy42R04sl+nPk1utdTTlD9dbH0zWq4q4V3dQv3oiLVTNdBqBKJmSIdm42Kh7Osk
XiXYlo4hUQ8EcBAA3jiQjcvvi/5nbD1k9648yAZu3lwA9EKHCQFRzaw3Mtwi68nIqPk0088y0q+T
Uz7GkvVek//J5uQWW3KPalZGWKnMcbFCcgNfD3K4D/HlWzAX1k0Q3tU5BqHaiVEoR65UXMkWBTFf
287PlHDV4WgNVpqABiuIUnYT1jGbi5a274F9fDRXqirU3g4XMApvYmgxT0qgqkyirA9j9tAMOfHi
VsNXMvPnwatocY//srAsWnvaxJqkFFkZ0kdioJovhoaKQkhhXY1bhkbo9LVz3fIYmQBEsXx9mLY8
dIXvsL7x2Senj5Sicfba5Z/2BiMUc4izYrpP12aYHZyBpoaaxmBHsZ7BYP5c94pWTAUjOmjOftbd
TMrnsV15X5Qtw9kA9kjA6jtXORJyJS/l2CHJE52UyXswTophly5J2FrPPPhXei9vTWd91AqSp1g8
rFMHPFH2Clkgz07YaD6qSX1gIgtXTopTJKSxS8wNdbtDBlaOGkDgjF9d1z8HYXeRugJ5yB7RIQBV
ViTJMtli7WBFXs3Aa4082Ztj/Zp6JHwCBwohG8ljUzIFGVjxJt+6MrZX63EgsT3i7iqZVVezfyTY
98nBQE0tXVGGzjZuTjuWLzZViwTAhPxTuuI8OyFSQMyizIOUlMFM5V7PHZkYIG+OpNjm0VvX9meo
QM/S5uJshO4nIwWiXcVLLcP6yd6IwOIu2QSM3qZlPIW9wdUiGgKcMpvMNx7oOWNgCtmZ6Z7ca55/
FkYLn81BgJtC87uM8/RkVOehIU8pSQtPdfluGjLfkjbhQloDfoM9lFZ3kXQpLaw3nR1efY2tRndj
v42LZO3N9b7up5l8Zw2rBGmKTOB66Au9TQIr3kkj28tCvbuFvW217WDMR0qFunbQRgprwH9z5J3h
Immy0HmELfiaTtETNKZ7gE+VsYjaTfOO/HrB/HYZa96sXlowc8bUvMkLsnx0F3hGvQ7xK2QOHEhD
A+2hboeSSqbTvyH8ZDZqI17nOd7WLavwonO7rSoikpJ8KbXVLKWf1a1snGvLdoHPHGbWkYgDvcjD
2eqP4RwT4XUedYsW0KrI58fw1lGfu8o9420KMuBQDYSGyICwsuQiAFggCHvTV2f9KUn98zT36zgR
4X5O6F5VdKGWhX9fGfirDLaXqks/FcBkmct7zzOmrRggHdoob2uvQUoJUiZHSdVmFW6k39onKytx
jlF9mXouk+iC5YqYVaTx4dfJ+1DwHyX3/mQeG+F9pzI8pj3YuGamlEQ9FsqbUUwoCxvcNwG9OHSN
bNWmiiDHBDLMaGlT5wPKK+gucdwAfca+WpP/O0z4yZW8b832buw51nGM3rpCfCtnZkIIzWMeOXvX
bPDmGS+mzYMCkA7zG/90TPULGyB/ChaJfFHOAO5S6wDrkkrpdQclytWUt2GHfAadnIIuol/No84c
RpAh+dhHIO13S4gWTwJ8z4Y/P07mZyp9vvlbnvgs/Iwx18YCdC4Lm1U+cf6V1nLTE0/DUo2ejNO0
ncIg3DaNvdTZk/WZ5atbkKXmVbokfBhoLeMCqpEugtB7WL6OcSw/8FDs6EwKtooqTlL6V7vDKZBS
xIa1ZkvSghAqsB4NaGwFH/szCpO/BlTRrc0JVOYq25HXa/noEe9UTARDlRQblEXfoVrHkN076S9j
GPCSJuUxWSz1TmWd157WLKK7pZgwq1/yrKl3zFDfydzeL9febORdXQt1J2P/NM8RxH7NdBE6QcUW
ieVoTQtvlB3i5q8TDz3voCXzEczNtvJHvnFA29j4J6ioWzQOQIka52tEQ0frF49shBvIBS37fQcU
AV4OGx5qo6mWLh5bhAWQx3j9beQZglG4o04aiZ4JhLFLld03cwqu9K2N2wglvNmr1H1n23/nF9hA
om7EKjmsOni5tv4G52GveZ94LJKay4w/R/XfwWDuardizVbW6ESDzxmbHRTQVApypoPkXHFj891S
89lVNY5z92g3MyHHPP3TmdVCMd6yV+yhpdW09EbOR4053YrNC+1U/MxwAAf1cN+15Y2Bnkct4lUJ
cSiQ8WMtjK+W3oLVUK9F7d1yamlb+hRsv927DbLWEFcw2Uu6d+vhDedL73fvk7C8vT+KK3cbrLNs
tfGP3oyUvbFvX3VafRSEQ5seUsA4WG/RAljLHbpUK2ViHO7QlsZoX/n1E2b7h4iosVO9l0H1BVqX
mmAjPxsAtHBzJZQzdxglZtAExGH87wmfjUhBHDWG+RsSFuAMMF9HXJNk1AZyb/oWpxxMYDVR8JPd
UF2iySi403TOruO8MhP7JSysz3++5sJ8qfr+3vKMpXVvHdrGgzez6ZM1f2Fb5j8zn+VTgHkHN4Z7
zdktsPEDxB0U7na02s+g4qaDCZpGP3BmRfjaDrxyZ4k+2vd3dQnYtUzLQ9SYwWriskxuAr5o/AC1
+qfEkBKHjEbxgCGc+qX3sgGUPPCZ4xjslp2Viw8iqodntMFzE8RvCvNy2cYtYr33lzDDHvh34Fr3
FJijFWT40Xxx7kufN3S8wgBMpVD2x5zHM66Og0Dn4rfMmnUEbnk1TtGt7iAuBFw5lsSb9asgljVF
8xOZ+Fk97B2Ft0QrQ1pB+ajjEf0dykGtKlY767ntZ6ogH7thg6aab9EFYj7obADGoX/yMkB5OkBR
zLqdxDGRDf4m6yA62upqzeWwc5P5KDJgP8Gpdy4m+Mg1CITyoFjcQ9/MMJ/mr1N+lZKedpxDq96x
7mW3Gwv0axHl1Mx5/kMlinWflMj8efwU1P45ySlvKUPrvnXyZ8qhuGjaG7cO6SPC/ZplME3TVvhL
TPqi7MBnNpwJAfcYT8Y1PgLM2+wFUIPeNb/uh+0fZdV3OC7UMfSMW+FToMKDW7i3yvKnRdfiOsec
QxLkMeBZX+Elg2DTG6+94KWMJ5NdgK6ueMN+MuSdyunpb62evYkLT465SOUVRe7Bt1t2p5JiszX8
VZQDGn4lGAf2pSxdh/lQ9NGrMYQvXh79KKuhzHJeBm8yTEnQP9Mhw9UkfaIdTW5mZuvIHI8ccx4q
i3MJeA9ZvXhnxXouqXcq4Y6SGSA1DyY59On9zVKxn3JNPxTDVDXdzwJ8pIv2QMF7cg1VelxGy7Au
n0ODAh2nDHfVRPYOqDlulkftt5dGWq8WCreJx4Ae0e/SneCMu/pWtc4roftXKtHueheTXMvVIMAu
xPSx8ZjyGIr9Z+GUP6ONu95niTdKOsDSpHs2GAgnB5ByzitJDA0Mkd4h3zyk2yA2D33epfsSvRQz
I6cqhmcD6ekzoH7QjADvaMvZBgX/NdOCpl31BwGPTdOHG43pVll40Ixcn2JehnnpX/tpH5hIg5Pi
ULKRaDBLEV+Y9THpQ/YpycnCsLCJAf7AgdBb1fLLE2FeOHVFTXQ1kddCxTe2j/mRePbR4LIRDGBa
aCCD3/lZmcest2E40+o7NRwWOOqJxhdluFFxKTe8px8z8l+mhbXBjwgUWtiFxgm2W/XtNzvcOa86
aHd2G0MGsOI7t+2eQwRTSn8edOqzHAjwfijj0dnjUDA2RT4Zx0xhX9V99wef0hfFaa+BKsxHkO14
pTz3wQt7n2Wu/Zr/FErwNdcPvIrUVlriVdNtlM4SyMclMZkM4UMc6z62jkIB8iqibqNBvvisnPgD
ir0EqoVF4yinYx9OFzsgIh25/KTpCWTmwcLjd/LXN9uzijyM79OYgSh5j0uWAWJg1uUTk8zFSxqP
T31a3ZJgYPPjVAcD4siS6F1TQd3tTDNpTr3O3yzTu1F3lKKIcJ6yjqPtSUuuwOMOHQ7ES9g/t9w0
9uzC8gUfC0BrsNegGK6CgXeXUQ0ZdG81s2YzT/a26CR1v/SUTUVLljR17/nmAgewnynISg6ea5Po
6o6BN/3SdnCA1gt2PpFPHsI+xesvMuOdVvNOc4cMQzwDcJRgqwl9rGFMwZsi7rZ1Js5cas62p5oj
+PCVIX1Axja+wETzUy9zrhoKdz/AAm6JESUYSqBWFRTc5tG6n3j0C3s6tPZ4Pxrpu2sp79BX2bOm
z37T+w23eNA1eEPJ39SaU7gc52vYgRzoNPn4Ntd7I6pY+alTVOybyvxIa/Nv09/Xc/lZD+zU0wGM
jsCyvRqIL2PNoytgqMd0Mw/3mLB9cpvcSb0SnRlLXGPx/y6IwPdDdm97s35w+LYgOe7moL9zhVIr
bsBqVygSUa7525Ef31A2+X5o7JoHDxfGyosf0j7CbzK5952pT/131IZfZmZtoZJIQljzdzRG7d5m
SoiQ7NjIfvT54lmuBvx9tWDdFta7MrAQJsn/G235Cw+0xlSF9ttwJZoaGor7adthYaAJ4Nuj37KP
+Ruh6R2qAUwFzCjNoEH7AdNzWv+YjZsfE9b1HcNrrMdxw+R/6oX1MjLiUIf30Q3GSTfRbapBzWfu
h8QEsUbKrFD+WmCuxu/ETo2v3gK1Zd+7brwp5/kxoJ+Ja3fKid0+t0lp7fq2HrccIKSEl/13+UPE
l2pOt6KOJuFVUbknH4erzxPpdiz5Qh+1S1ffne5ooZBM43ExnX1lnweDVm5+4dnN3Fesob80M+6H
3HstxLL+FMvPjGaTlr1+03J/LpOBAaMHIBGWx3iM4wcSm3BfWf0vXHO/1ndN5X+ZhF/Cz6FLoejn
xosKM8Iv9LhtnZiVNqCgVXZ1u5n4u1f8dZa2+gXEOs3hD6gXaxNmckWF80+agJO1gULzLzd3Eb8d
5JqGI5qmMDv+K7LeO7pGnK2dodtFSljrpQq0AkcNRoUMbll98GZaC9/zGAi9a9qyGIxs5NGu/G28
g4Axb/v5ny6yq5UT83AVDlmhRkPhsg5erD/AyXbraZRXOwuLdYvJdHSrB6AQWRnwOPL4rHKd3jIC
rfS3rAJiZhzQ6YMfo2I5BRcRKwvpImBxG+rgrRj189g2HIaUc3F3bZ9Km8wW+g77GYW/pwjqF/Su
B8GasvDa8xQNv4skgEUJTZf7pu8F927CZFIE4E1zrQ/kHEg3lOAIW5T+wZ1fuBM4K2Cl0RNuh3jV
AgbG4NY+mxI/pabDZDImKlNEwf+SW5bcF6vX31ix2BaG4jusIxYZARFtKHR8lV7q55csqq/Ik8uc
Mkdc0pt8fokXF4M4WrN7pXSgOBD3+iODXdOyOvImlL00u7N4mKg2xNsfgnbHaCHYpIPvNTDPNL9J
+gaVb2tRqrIJC++VDNoh5cINa+h5Jl1hmtOLZOU8q/DFqKcLltj3SaevXs4ylE0vKkrVHO2eWTBu
+PGxFfnBELxrSPrxZNWAVricJhBWxgDLVl4S2IIRQXpOVQxbFm85WmNrZ1MBwR7p0vTNCnOsKTBg
jOYWiNpalPqdh4j4sDUxg7Z0D5mvHXvUgy7/SoLHq5o+JGe+F/2MHFH3nLR4i1ZuOfYnq/xjlukh
ScDTtmP/y+uFMN/Ybb0RG04fwbXv5gn0jocsaxjjO/Ik5VAgg7FYqZTrMR66OpXgyjTI2AjRZwBG
tkLz5vqv8q0ET4u9WpHwEmLXTOjDaMRiNRUJCsT801hAEhyCEnH21yHWjCvdzhB2+I0Cgys7e+cA
wxu9fqdYPyltFiwm5FVFAsRmuyvwGw/LyVzEp1Yn9hp2F38ramqKt9FHwu68d49HOiN2t2WkEZhc
6sto2eHCPFhnja13/Wg/jkrxOoKr4bco1EYQfZgJrcF5774Q4/ykkmbFm+6iXOoChsRi5TR+D2Wz
jaXM1vgVmJ1IDbMl6Y+JcqnqSNg2wCoEgigmnKCpfPbl1z+/EKry6AugFT03OS+yaK7qkAIYR67Z
onzM1jmIYYhg1PFWho5wTkv3UGAfJRLD4MYXlQUf4QTPG05+QDWtAyX6ZMOtCOf5SiNIT6eiebPl
TuS9CRkXGljCJoZ1CuqWf8RC9onWMa0mL/8U43Q3oq33if3OByxAtALeIiPqIUPiyqKZbjCW69MY
pE9pwYxj1P499Swg3WmJmCO2CVqmmBmSd9kZa4fkCW1R7Gfz4ZH35obyjisw5ZVwQAEqj82AIdMa
ILodbLzpioXUx1zMohoZV9fhtTbR6XrT+BiZfeo4E1thjw/zWNubWpZQ4BJjesD/iTHSVttySPFx
U/gFnq417qygHV5C1m+18IIPGchTkSIbsEyhvMiYKTHMud/ayWfctu3e8Oi/NFOVfHY9Bo62vMjR
8jCr21DyR2Pc2kwgr7z6dmFHDD72q5vfa+MUA1rcqDGuPi2Rv0w2xHnSEepucqzyDDLNW5uCmZ3I
13tQKG7HRS/2dtMRlFLcfkWZ+h/cu6k3kLTilLGi19ACUEtS58tlwPmkFjfaaCbzOxDN9Qt7JaqZ
Zf6ZB+pkejhUFwjXMZd991G99BGtotKiraShBZyRIPwKnb/ktp1N0ZX7bpDdWVP2RoSa0l31qIdE
3PgxqRMQeLBFU0t0YeaYznLjmU4v76kpvQI2DrHjOSkMdoQmnq6YPkxOii20KKDY9pCt/vlGoozx
OzclILmyMp+XbyJ80ehS2Ti/mtZsIJsFgLK75NYQLMfwIlYEmffEXec1+MqVtaypRzn4rOFBmTUs
DwIrvNEfgtIRvAxk3nDu2n8Cm/vb7MxPSb/ctmZsuZ6LIzBjmw5BAzr70H72IYdqOYBfcjG+ujL+
64LyoumM5So7LL+wvC0Wi6j29plqXjK4PkZZ1OdlTzkA9FnPfvZpjWW/pVUPFyLpDRXJEe9AukAI
MxC/+Y+Fs2NL3Fxgu5xDM955Nd+giuiWarCDhCQ6tD0ud0ukGTu4T31KHryFtO4jysVx+Ery6wPo
UbBXZd7T7nnn+kfFZm6TuORTkrkC80Zqx0cTlPVIC5ft/iQSZlVji0th2B+1afOJGO4JQ4qDncAS
SiditKxExkm+RK2wLgMD5lCelRMl196QEl/TLgZaj2O/IR6UZgIkIeI3m+TpUGoe+Ypmc4NqZ3g/
uapujZXahxxScOivlWHPOyCrAWGlNt4NeFV9t9wOQeyTMBHvIJ+bNRVh7LyHrCahVAy7OUk2xSMY
NHufEYXch/18F9sukb6EFWTgjnfOnKudQmpB6EWXp3sUV2VsoC7k9da2zQPXtD7Btp/0Y88LEGSq
4Z2z9AMGGuJeQCH51P9tu7LnYeGCa+ZLpQmidDyk1kH6BBkExcKUgObvRtqZp0hFdy092keiKOuS
0P/G1dBjPOwqWyAvVZmbRytMbzXZnPX/Jn9//+kMfZnU7//9P18/oEI3iQbJ893+Nwne/y9y/NK1
XfE1Vf/9v/efzHHnX1R9OqYpbceTrhT/Fv31/mUR6rU9W/y/0V/rX45tAiMPJIlD02T4/C/ouGH+
y5WeWP6ZMB3bIzdo/U+yv5bt81f4N/A12V9w85YvhO9zpJAlXv75v4HHgUi78ygpQfMt48VuDbkZ
K9ZUicKSN0x3krxhlIu7zh7OCNY+ZH98syz2hkfPEAH7hiG7JGSJtobfuLDjSuz8jdVdicISv83i
7CnI+mljjdJ90rWsNpQlL84VDt56TMoX1zXxVc5j+EL3E14X0YkbP0RUAleznSsFI13WFG+eIA9F
G8NDx46ScBx23UakmxpTnd2rD/BC/wA3GDxwX8dF+wprLl/7aVqePUgLZVBD6K/OEkcwmx1MaiPu
xcCFbQdJolllXftWF9waaert14FbVLwMmVTTCWpLO5JnwOGADv1SuBz9YYP17kZXHTrkWD+amDbx
UV2joSAbAp4xL0a1qROU34lH14/REIVxKDGcWbH75qfCfpwg8EadsU+62GPVg4m1H8o7bKI0jTBo
wkOqz1Ns/fJ+qDVjWob3T0BdAcTbXWPVz1tVq5054PobljRxpJABaJwrF7C3TRR7cZ/3a6V45Yxz
fptC7pxeoj5yHBcZ9yhBWKvV7mFir7f6rg17hFtBpg0jzEabWX/Ap/PcumJkzTzwDeq5TFb0ackm
/+i65pj5NKCgEyxewDfRZnIflojPcFxY5DEzMYFti8p+mzRr59SA1RQCfyzqZuOzfzJt/yfECebH
zpPfYSYEuQzE1X/HJGMf56+88dNdWDCYuIK7jJv+4YIMMZAqj321nKuiHycOYRAb5GBqzw33fqs/
KtILyCXmOqnax5rkqVbde8JVFNtpkG6iD2OGvVKM4hhCcHM6/54Djoh1tNImB07bM9XCyuDAp/5s
7ylDrSmeR5/2lL//7WyB4grFFsH7W0wAi0XZP6dcjNazZ8f8nRgTpSl/4xHM7ZuZLcpMAzkCOmw+
weoqqdoz5+mWT1V2DDKaWzMvJYy98FFeGvY5F3+enngcmawmlR/HECJM376hNZH+6G/42V5yraJt
74lfastxuS64UCotG5DR/EQLz8fxY8L9M3vKpCa0nVQmz3mFMFsULFA6WuHRXvSrY7PUpDvyflfb
8tOc5i+rlK9+uVB0Jms3yIV1Qhc4jpm6+SWbBQG4Sa46oLHWO3RPKsQfzgy58c2AbTXR1LmUf7CK
/2o5+/caeZT+QirLwRl2J9n7wOOZprRfjMutPdpziIPXr0wckZ68SiXLfYPJ3U7Zhqd9YLPXrdYV
bWDFJH6dJDnNTgJoDxhc2Dns5DgiV/y8MIy6zV8515h4B7Pb+87GprjJI82+d/GqrVNUItAZWHMr
BxseAR28qeVMKTfmG36XhkcNB2YJ7psUjXNKhVbPtaefghgDtR8Fh2m2yWf11TFK6SPL+u7YVbxk
uhBIGUEAsa7G6SC0vJ9Z6UJsSTdOT6yCeAmLlalDyw6miuszI4iuo3ar9HRVoQLZBftMdGqbNOZF
WKW99cP8pWuzglSrew4RnLf2aG8G5hIePaYKaiEgk+9qoz/H2sWj5tbjR4i7B8f3eBx4vI8a7zZY
g+9R4/ye/XbnDAEScq8ZKevnzpke5MSUR+ALA5CegCMMS/Ocf/Cd5JBwcRCpeqiGAOqSIh4vlPnA
6YaQMt5CUb46c/E9C/fSqHGTNT62yD4ueHixLtoCMU44J/zdwzbXpJ80HnciU7Q/2IZY+7j/NsZ0
bxHyXScDmiCm2IeliRhG8hpu41vSzTOG9O7QONRIyD7VK8fFOIxhMAnOkU76m+mUDly/aDOYLk+5
jDwidPwNZk4tnEYvsu26nZI2SjelL0y2oGBMzGzjGNwRf7bu+cQ1G9uO97NHpNUo8W3YgneS29vH
KJy+yhq6PyvpzHby7RgLZ7dQrcIzaecBn7x5CNzys7SCO1BBNcgsaZM1DqAGTSQ6ufeBY42tx0GS
WS4xajfYxwPuc0HMLg5pdYaHna5E4bImcCFUj8DeRbQvcevedXX8w178r2iJX/hs9gcrGXd1jfOZ
E4joPZCtpjB2Rd+kgGJhKgd5urMGI98L3f46GeeYyb/I64kzagpxGpHfWIF15sxFrMbktqEQYFrn
9kJYFzbuDJ7SEo5tJ0L9WspTOVnj1oSrRI1u8urzacn6mM46ylHXzYwW6IEzWOcpyFgrAiwvBmKv
MTG1CcwW6D4ga2UqwdV6EVKf8VkVmQLd/s97szIxm8Hni3LEOzkCk1K8gvwIeuuu1R3Lz7aUl+ZA
SU7xSBJwExn2lZbLepdokZ0CxUlsU1K5A3UoVmlIG3Djx+vOls1tTrvLaDp7jCHFSRkhSou8rxzL
2lagjmqTuRl8075txXsXR+SYjPBWF+2T78KQTtK5Wve85d2kenQsnPc88R7hN+utCGOecRMvdkUl
udMPdw6DPFzA5sTbz0y/7V7ywjNzOGgcMvNAi6FhWhcVUZ3ts6VNOvw0fYLIOk5U/qh+UJuh8lkZ
q6Maqn0eh/lytkvEM1Kdo0DdHJAlgZNT5oQxasXNO8CxhJcO3oVakN72OTQWQxq36k4XrzKCAWzx
8bUzdK7Em/yTObZHa/EVm+okvSHc80H+LEd1V08kcbyU3Lm24SAF5R26WEVrZv8EeeuXWEvCyTH9
LWR4h7/tID1SaGVESCmhD92oTtri+NPUcaInp1/FkNLhaXw4XZlCmq1xGyRotP98LKTRwpOBehil
7rEOGMZ6Efyx7YqY139wdx7JkStrlt5LzfHMoYFBTUIxFINBLSawpEg4AIfW2E2vpTfWn/NV17Nq
6x7UtCe0m8mbeS8jEC7Of853VHFSIcClZXqwZnHXdwoD7CS/U/9pQpXTeTlrPbjuJ8L0V5ux5ZQZ
tx6rcj+cDg0RsyFtBb15jIphHyStfU5QZ3sdGhg1jQYgx7oFZ9ZGPrdI3DZBrTsmAuoXicGRCBy3
squf/TJgma7/EFgjEgOdzRmYPPLRLOr6hQDMTxzX6cqzl2BVU7Vdh4S8A4nbJzMK+hUYDY5O/OrM
SLM56uI8sdBgufB3HqDAu6gsh4Mgj6RoNN9EwtRnooTtNjQoqA1yjl/lsEmCBj/7cBpdZotJzc6N
g6mG1nZwYS06Jju4l9L2KGf7eYzkaTA6trPefvQDAqglKJJjD+XRI6G/rofb2Riuri9RLLmUipCx
TiI68heQlrOGcatrnqrYPUKT5nZtPhXZQja2Ch9aDnuQFQ9lHdIH2BDF0gKfU1j+zrK64Z6iOUS/
IqNJ0aoPrrszHL9gDcCfUnTqEmL53JqFMu9kn71EEYbhlhBqd6btcgK44Z6g5ZKJ+LvETbvzAoeY
CryudROPEadtTLS1ijCk2D3+ssLtN5RklqchK/MbXyNCsWlHz4E/BlvLUDR19ejZSSQwcOfq2JOc
ewkEhkgKZ9n0RlBz/MDJ3Wjgr0SuJLe1MFZ2cmo2ok8M9/5DVvLSTGXubzPb/xkG7YEc4QBGWdJf
f7+UKsbWXBl7skZYrgzO4EYoin2bWl85usHKD2iEA6/RHmftkjZV6dy7is9AUEwj5C6Znfqed2Fy
mu5Yl75Yw9OGfxc2M5GIEjlQgYQ4pf/55feXkmqBWeVsL9l8QjkExgBf11aGf28OlX0snOxvPC9A
aEACXGe32xuV/WkFBnAzhlwEQuJtxABzBetu3FSCeUTS+TBPwYt0fiNPlDhdBu+R1Mxf4n3epi3V
wWe12S9GwJ7ftwdVAKaWpOCQ/phelFl846T5M3VoLELzHhTdTnXubf24jM79MBG4V+BQpMcYHO92
YOawsikiWMYPTPD72GnCfZp09+5IcZGqxHjbTPEbJeDljcBmMHoUaSzTcCm6MT20HCAxA97yH8JZ
5QS3Y+m/8cZ8dIEkoTDfGXRQBJX7xegz3zhhwo2O3sCqc6cbfF8xk+LQsN5y6XELwiMUJuoxtqOH
0VLuHrHLXlmxeY9L80EZ1UcnK1pdqvIVx/+N75KxDbJXguuotL37N1tyOlyo+OAiQSVuUt6PBS/Y
QJEL9OJd4VSwCbFLn60RnG3+osnjsH2GH+oyGLeguNvh0lKdnDyVTvgJjii0uMP0S0yJpMiocHYY
akonJXzLSyNSUt6+eqV98Qe1EiRByE9Ocy1eG5xPgUN4fcB9DikwL+RtUp/JrbNpdfmnT+54NY/o
8xaOP8Zo4Zo9PV/lJ4w8T40dZTvIn294gXZy4AMOneGSlGm7cQNqeioWeDT8+DomOPXb6a4o0mPd
+7fwZxDuaQ+SScEbEZwyZ6em6Jl0egyzq0825oiBVbNRcrs6VcpnItMMxMYo+7UwGQRdcuoFpeC2
sB97AHipv2zHtuRnmodDQcvrA9K2SRdDmmLps9JL/JlXIB/L1ntImAcvoszWptlzEOTtthxkOEsY
2boNxLktvAfVYdNRvfyy+UO1wihVtjtfB95I3eJUJcgySI74Y0ZJyaL8NTFSHOxpLE5p0/yMUyyZ
kPf9DdDpK2Xtgg8RyijaM+4KUulxUF4gAnGcCJppOy8VENghwu2Yg5sSU8J/o8yy9WDD7uWGxAsN
8CU0v8uYkPA8VeQTvnryMGxLDd4BCcSDwdEeVnmaYmqtDeFDLrVoPoF1MgVlu156TvPtiEkszsWr
LaeD21oW5CY+2pl5JK9b7ZRd3PCoZ0AuuFhXqpA3RYI/oor2iRni/DGhOKX9Zpp4IyQZO+ZNJMk8
lx7WgrKkNLG/k1A+uV0NukCRTO37fe7DRZgKEi4pB9epsdQKO/sxt8hbtGF0ifroYIVZuxZl/dyF
YrkjlciCJw6JafSHxSgAmSBdMKbn2hvpEzYk8CMB913U9fOWSO8j7vdhG8VZt+/njpZTlimL6ptr
DGEXs1zBEmsQ1YkXMPhj+2wol3OGtWwTs3a33uj4+5oQGxZEAnu1Xb8amDEfzLnGIRXD/JgQ28lt
z9dUZukNerG8SBef8xDyCjYckVPTpqg0XMrnWr0pwF5nZtxOfqi1B2QC3bBrmsa/sRwKr3r81iDp
IKgb4OjrmAfX7Wecix1BmVSeS/xr9ThBKHGGNRVN4XqBEYWTgaEVNAQGvQezd06By6BtsObbDk/B
pgwz6nS8+EBtJsSH1iX74aW7ICo+zJTlqhmXdmMu0/doj3yK3AgWHBSUcp53nZW9Qf7H3huY7/Eg
PgP5zqMZ37QewQCr5hUMgyW/KbiCWKF7tWPvefEGiJQwo/aNMF3ig97JBphP5hfL2UI1LQPe8caP
h/2Yeeu6Cr8k7QiruWF7zYoLa9tHoFw6uMPvWJHKzOFMdgkEM8f1o1Wl7Bt8eYTROvIsARRimpJe
HChX9HoEcOtYVui/2NrsZZBd+l3iUA3MPNPKF2IcU+dd2VueWy6dckgtVClOVMj8D8loXNyemWhS
fQSYJlHh4F240bxSHR03xlNamvThYUThzmA8zxVKQSCZoXDkTCy4CwHDWYrEosNEiLlKgpsQeAih
0mI3mkxW/CqH+jHDmkhpaQhnrkyYT/FAJ4SXbLOxLlJOL37sdMAQG7WTNe50RhsgtP1goHL0fmyN
7CjCmQpeYKcrFU8kwKV4LPCPlLWdnqbFELu+Tp5sp8XzhevaN9o70cZ/1HxxG3Esl+EP4zKAWynB
yUgn7sp15VI6QQdOtTbdQa47i9PQWAKn9/F7SPEydt7NEMc0QcQU3i7YQV2Z4x3xuq9gsDk+NgHk
P/oCfCZFuaIVp3wDW4aLcJpWXu7durNcZ6DDN2i3jKTa8NSwm2Wxy4eRN46SveGRrPoj4w+PpzuE
KQbYmkXOHXYtA2GoyU9Z6/O+jgIqxWTlNKlDL1fIbg3zbx+Q1GaiMWbVW5zHewb/RrttiGQTBcvX
L7DRyhWlCPmh1au+TadNgQOCuSP+AXc/0aNAboYi+3owD5B7m/pRRnn1lLribuJxo6z+ForhejSq
lOK4Wz9tzyBr9t2MubKob0PHONMbfDP55m2R2V8EBpJ9jB2VYGX0bDl3KhqKrW8DNG8Es8NwgvaE
e9XBGjS56fMss/2ge2KN8ClNiVc1hfooKjqyF1jpsUmGX9o77JEIdAc/x6WUpV0MAAXUVYZ7bCgd
SAsBolNDwqFGJQUvuKniQ2LxN0ayxmyfX8jrt2fTUI+9hhqFgXeqHYsnrJuwacWa/EwhhvPu8aqG
OQMvU6qPiDPWykwSn3+fWNvUTRgGW67EVhNw8Vyqmx6M1ZoaK4wkXjj8tHP/VUQgcnnGsM9zjXt2
zbuBji4KR6hq7jqG0X6Z3uQ69sLeSEICWhgladv//hzp/082LBzV/3cp7fpP3f90//N//F8mRPy5
/z0hMv+BumlicbZN17FCj1nP+NN2//5vhu/9g0EPbmvLEZbNsIfJTFE2nfz3f7P+gZ3cDULGNr4X
mh7f+Y9WWgZEtGUKBkS+CEyqM93Q+u8MiDiUiv9zQGTZHn+TyyVK+CYjqf86IErYLmNfCYlsH39M
A85/Fc0fSeYTgkTY3tpuZB7xgVZclWLuNsfY7EBGDA9zyOLrwX4XMza7cKCfTEzOZzdh1q9JZEDS
aFlzcY8Z4ZLrnBtVAlCJTvwLlHMjD2SFCPZOpMDipHwmh/gYQrowUpAXnYZf1KN528+Wz8UmezBa
ABnAZnCQjCvuz6AzYGhMsDSkhmq4cLhhbFQatkGc6dvrwW94GsSROyA5RtgckYZ05MA6egY4/bCL
axo9tUKK0601ku8+Gu+zIP6Il4+4dWn8bBkwRLNCa7PJ67q4O62GudYI05Cp0vxEcPVKqZLI7OHe
chm4Kye59qyQ84xDsHI/KSVh8cOvHZugSXoNKfF/eSVlCpwBgInUKBOtIeQ5HWlj4cPjdONgFVTc
UaQ5TScqydBbnPncaDZKWxe7zm/na25SvOQaKahKBjzPwTHFA8AE3CoeIls5B6MX/c6whftqayqh
/dJP1fKapRofmzYK5nqZ7rp8KPbiqMiqv1YcfC6m7R073XnTm9x9bfCgT0gtPo4ZUdwQy/O2lk8J
SpDh5JhHeHEJsvnKt7vhLpVY44qslo92FsJUEQcZSOOhDwO2RlfWd0bUCkggsj/lXRQefPdrEJDn
FoZJH3qQUo3uhEog4j35xeR+hNtkzUtyWDplrGTY15fGa4HkhDEtxJj9t7Y/l5uu9IatMt35Mnc1
smMSofm3LzVnmrMpKacHRUWd0zKcFlEA6owJzlX5qwpmeqsatIqFQ0YNj8mO5nLNPS3ZyBH2qbsc
itn6CPX8HqPWgwyM9qLE2SqoPqfq6crtSuKrRRi1De5q5GjAGdxJo9va+JnBq3jVyW7bTe7tUKOW
stlPy3LM0hzqa4JUuqT3uMcdrERhu8GVtvOK+Uxh744apqsF9HJGC9P2PHd23qbQu0jl/UQpUuDA
VIXJkCik2FpJ+9WVx8wY35cFiSAdjDevST6pikczAua0nYzuVIn0YjbyPQVX3CcNXZlqxlMS3/Gx
Y3hY41lgAiHTcEfMCdSbJNrSs9uFoDHRJ7yvYe4ofhvfiOTNd/5MLWCUHBWNadBmqSrq6L4tUJQy
+SiG6MVswkdGoOfcLKiMxxPb1Nx28N1v2hyPhxfnd+106zXpd2N3NG2a8XcrMeOrpeOGn+IMo90s
Ec6dmSKSp7351HiY2G3vIc+1Y3K03kRtPWFhgi2VZVrPLnejAl1XFPN96nH/n+x7QcaXecywM9oZ
+FD0B5LFqpoXsE6bMETqHiIkYSue4af5HdQH8s3lcm5tFh47czfAI+9KCgk4X7MB183YQqRqj3b7
ynU4TYK3Jo8Q+Rcmbz5NeyMEYYY4wiczO33WVPlW6XzvOdZWfQZWcd874cMUxwmzozTZVkF7iFvn
tuTcNifui8mEtJi7jZrOWVnWK3s0f6JAcI2K3l1NhIlt+Z6HCtgaryl6Cc8eOACEbEVU0OaDQ1yG
dMYG8sFpXOxzHRNtRabgUogvrk2YkXmkhgMvIHs49is7IZ68BOa28Y+uh+ToxOLBb4MjfR5fUlkf
Q/0K+/Ijcaq3dKGkD/6fw72jfemI+vb1Q66WH1csOn8234yGCA5OC1MgYbxJbsLDvd1YFBUMjkLx
x+kvBvcs+5n7RelclRluQ3CGGJNuIFi9pNF077Mc0HgFHKsllV8+mrJ+8vGIEQIYduyGqD9F+tT6
9a71AJ6IHI9Wx51gkN7XaGRP4XgpGjI4ymiweXGq3SqYxrKe5Rb57+oZ8I4ROaHM0ZbpBdO+C8w3
O+EJL7P8J5zNPdMtlNna4cJLiS0r0tI/ddLYiWro16p5lJgUrcRFPCsV+K+KsXQp3tpbdC0uN4W8
dkb+uTTqLkz8L2bbDVmLhpqNdOIKhVJHSKDegR6CeUVpEP5whlzFZ1sDW8OOPFftmTtIupKTkCsT
eofqx0ey6fzc4UXOPXQI58jkq8UXBoM0RSYWSX/CAdLezJm4Mi2ptuz0xLjTWMM9vqbIO+lTu8W+
BPalUessZk6UdiE3I/PbDcXXUOUkWJKYHFuAFpsEz1YMSdsAnsJ4gqmiQzFSV7s/hlV/hHjJCuQf
2MxIn+l35SbptpvJfQbGccgQ+bOZ1t4urF+7RZzd3j9XtfXh0NeLAxTYZ80r7AODhtZp7VVwC5nz
KW6pEFMDPzhXWAxYEXw8GAKF6k5GQJSpzWS4GmJ/3qaEniasB2cCG7gmckSqDslDTsQxVLoAvDaz
PY2nHgGO9M6Tfr5muewoa2D9jUKKP/ZRqScuQERX1GG9JRhSRMzQgDP2Qng4eGqXieq4APtbat1H
I0wKuxTBQ+YifkBMv8nJqC4R+l5BkHYQCX+qYFnpbGAlEtSQkfF935lvowHyZYQ3YOL6GHfPsVh+
EBWrzVTjR4BcS81b73GtptzuifpijlfR58xCtrGs5kVwOV5QuUkM7dNO96CZIBMhTaTdK9OdK11b
mBmE8WDkPhh0jkvS2k+5hfOjQtqIS8RRi5OOHUsu5tmwFbL4HMuCI0omjmY1f9mO+dFAPItxi7r0
tEjgQwM1yCwdZFyfXQ8bnBj2hlE99aoCrB05f6gCuFSp36BI8anJFl6LkMoaQgc/XlM9RbMhV1ER
C7I06dXSlZJlTt6qJI52DcOCwR5aw7qdh+fFxdXDpZdjl2ERAR2OnTfQA5B+juSonVbhtO45WToC
Ld2kO85x2g24YAfOUPDgws5cXH5nDNFAs3q6FUX7BBUdtQrtIp7yS97zzuhIVleoKw6sS8Dd16pf
TcN4ydLwR1G6S/osu3BNnvftDMaq7sWnZOkQ0jy3s0VscjqlMekAGb9bpnWmV9bis5NR7dbB3Yht
50aV0c5CnmU+yJzJH95j19sOuIpIHmzykdt9aUCtMCXjKuHe5P5y9DE7sWlQl9JUHGiyHSYpPvpi
V6R3bpF3W1z891607OfY3ufm9JF3V3skmsTBu+mw4VeoHGurAmAg21M35geaV7foW0+8W7L6wiI8
jQwVvKbdGHFMvenyM7rEmcICdzvS0p4yPOwBLKXmslwoNXizMCdj2udQDUHeZPTqcHYG90m8eCHB
ulDy1RsV/OI/tjRvhiVDplYvykvIBkycYPHuV/yUDlNpdJjxp5qt00jNyUr9VaHbrQKlxrV+zIlY
vJWlfarb4ioK0ZMe4UPPGZEZl+1QTOakN1M5c0GHCVTW9fNkk+ufTdDGIGrwnbavIHzBL2ARicKH
fsR16jFs2o5Zd9MO4Y+BTLcSnKvXVWoeghrWnWx3cwSFJ7oNIXEWC3DwCNeD8ePFDBx7CL5tw40A
9mfhuG9zne9EUzFEKHa+O5orI0Z49wrjDmxUsvVq+5SE0aELFIZnZ3pweC5sd/wBCHGyY3vT8MLp
V3yhenRlyPne0n3SZCc3pek91Y11LlsgsoVHwKZe8nvVsTqEVfdcO8YMYXO6N5ijckOoeasABgdR
f+/l2Su+3WNEBW4F0INIYPbktGzhPET54qEXQtMYh+NCESfvVn8Ph/k8Jf0R2zqHh/7o9J+mLc9k
j7eF9Qg/bGN6y8nvidDF3amoWSan8i4g/Ts7WGYWoMBExAr68ow5/0uvdXjtk9kAr3Uiq/7gRNh/
wviicFiTPQGLCAE1H0gYRQj/feqvvWakzoHrFVN3CDTVPOzwsg128+n0jr/ulfMjw+pRGhvaEBjj
VFdWwKu2GOUbH61vKNiQwK69RZHueiMrMalpw7DpiYYMDgTI4Bqs4SQQzcomYyYQXarszuOgnU3h
xvUzZBNbcn4kthjnDOCFcUh4YmT1+rt2uWH2GdfWua77I75JXQfvA+owyifI9lAqCw57U03NQzC6
pE2dLwjkOxOmlB80OYOc6kkZ7dlmymnZ7kNU2ftp0K6e3IeIi71X9igtDB/fx7wEEIF3qV7wCdCf
/DmNziHNoPsowPQMFZHSAVCxlfN9ZZHQMWGRMuR+N60Y8/fCDaCVDjZXRF5zmC5Vme7D0nzC0sNM
KnIfirrDEOmBYOs5OAbpAGfa2ljUFZHwytF53YDweF4R6UhzapElSLrmkkfms2HUr2WPrUUYpcIu
hWYcGnujrZ+rSbxOFqaFvGNCqOZR94N2674ur8SjOVAZzmUYdnnn9GueHxR1ZWNG5wwfFc6xSqmG
IhALe9hNFBn2/HZsZjR83io7YeOfKZFgyWWFEsxgugCTd5l9W010sQyPQ8S4nDtbeNds9P76Mekl
xWx6KTDYhIJ52wQbpW5nBC3P2rUOr15KAJW58BXYvrfGwXpvYueh4Cq+ms2yx8Z5XVQkd0DcnpY6
hrPWQIAPze44uBMhQgLqLSFhGOM4FhfduLY0IH9q9WJIhzElnU+7SCH9VhQM7rLsOyfoVdBu69WV
cwn0F+VH9gWk4kDZA3O3329w4TC2LnZYdgwb3UR/qeC7//Offn+JMPof3/j95fIw2o242FaYUtBC
Ri/ruPnBfvYvv//ELupfPLIkXZj883d+v/f72+WEbhpwo9/SEIHe+vudCbvCyWBu9K8/3vx+NxwZ
PC4NgdvfP/z77X9+icZpo0gazONk8r8bLaBJm+UpzSaaJTtD/gj6CnGql5+d30PJoweM1Zx+XH9m
4pt29MuXbXvvN2ZzDxUtuq2BS81tPEpql7k8k2ikYQGLT3VOLeLVIvUPRpCPF1Ih2O6t3D/Z3tjh
9HKZ2ZNSJnFqt0/54oxbkTchFMQuPE2O+5IaTcZ/kNTd75c+8mE//X7399cV7Jp9sxSX31/lxrxf
/LG7djXs10QgSEy9IvNeVsD8S2KxvnqRpktGdFj6DXiQ+NaFjEEuQP9jJepPuwnfAxFEr0wVyJaS
eFIpzpll6IydzSXpfQn9tTljl2Xfuxq54Z46N8STGYt8X3NbvPObRdz9/lNTxntnmarzv34rLYP0
MvqI7PrfmsLqefKxbjWTFXFftCHWtxiKDNlTCFoa88Zqbsd2Ea+z2f1NA1vdMd9fCiEuLpF5ulrj
bwyVpLKrnGdpbC+J6TcXpbDf2A0+BUWi656e1gf8k2hjpR9sgyULn8lWcv9sbS7Pqn1yWG92BOKW
Cz6u4obmgPDM4WLk5xmrk+s2xESG0jso17jpbGVdC4u63rKaLmziwyPqlBK3okP/CxC2bjhTits0
J5k2GHd8kuiL5drY7Ba8N/cquy/R/u5Cc6KOrfW7bRJw9h4G8Syn5TNhCyZIn5GqS1huCriVN2Xi
UT2sRg7tggAyISd524wCuEXNxSMIu4+oaq69u4iHKiQDWMcS22xvMvBrzeq9MWuWRI4ip6jgKMl2
kN7FQSVv6jGgSVCZ71PqjY9hjFoUgyUpDcM554oJO12mGNxb5J7AzOxzCj5iC8lvWVm5XZzhq5UQ
IPJTZ+be3sr+WKZfnPxZ/Flc2R9N6TgPTtdcKV78WKKpukCRWdCFor+lkOVjUWPGCu2QOFrn40Ga
0vfJ94DB0r4IscNVRC+9hGEPj0dHbcGfDhFrGpxPe6aygXFps7KbPH6MdI6ybtNpX8uqfoh6SlD4
y7gkDvPr4oXxqmmb5d4PZu/s1ZG1pt4o+BiDgvbuYXlEHuV/ujEmtL44hrBHyw3OIPB44mc0sXbQ
D7o8m05y8l0wc0Xtd594UspQen9seO5oW/imrWm3uDEUHv2lmy33UDFijaR1QLIsbv/1JR5Cd1cg
NdL907/GbVfd1SFO+SznYOllcHCdibQd5zYickE737axEWwbo/ozBdVr3QfjS14FOL95e3iuyc9E
Mr3DmkvzabV8+kkTb+wiyi+Ie6zwof/iUul2bJ1oPNXZdPvLkK4Vhbdcqbm0mYl8TqvnhP08zIzh
LQ7UuuNECuQ3fcvz1sTEyObM8WXbV6mzK5gsogja8k/iEah4DWtjfMI1dI0dvAoWoYd7aYXGXeTd
dYEBPdPkdKKciJoH3g9mZDWTS0yAgXYDJsG7r92BIqoA0OVwkAAackBQFnwIig7dFFMs5ogbD6Ph
gOGw/HUezngQe+1GZJVAuNQOxRKrYqA9izPmxcSGHtT6PmTjMvxhTvrVb3MHVWvC9Vho/2NhnaT2
Q7JfonqN9ms9II/b2jXpYJ/s0cw8j7mfr52VFRZLidUyT7x+i6cPtnHEZ1y7MbFlkhqGLYBPU/s1
qSHI4Uo7NzNWzs7G0xlrd2eCzZOkATNjifMz0B5QyIIYTK2y5qgOA0AbRbVjtN772j/aaicppi9c
pY32l3p9BYVYIhqMzPXivEVa5VHelVVTcVmRf5Df97CKKVlWEzNPi9KmPGCAWWlvq8Dkmmm3q6d9
r7V2wBbaC5tqVyz3+AvAvpdF+2Vz7ZzNkce1k5Z6bEjueGsxEdjnDLut0L7bVjtwA+3FBe2Ra28u
+8durPno4l/n6dMOXhOfgtCe3gBz76Rdvkr7fZV2/sbmc6udwDNFUpuxrqZdAv8agCkfb4zDHQbi
FPDAyQLTDkMr91zC9dprjB+Clljcx4H2IQcYkqV2JhtIwCsQdRWWZVN7l1PtYubqBnreD214Gnic
c212xvTcYH72kGq3eQpflMvt4Owyxh/bBTp1o8ZHg+Zj5CX7gERBPS/OamqyMDtjBSFo2WwSif96
xIjdaUd2iDXb0R7tEs1qNXswRcbqCXsX8nOMKbY2XG9XShNUFfbARfu+AaYOzzI8G9O9rX3hrnaI
DyOhi7Dp8Kr2FKCM8asO8TfYyjkcXIhYJvjLXZuR7G3QSxgw2otuWBOI0IV6V4k21wgxbvvGcI5+
9qGgLGB+5LgO5Jz3HKM7i9LVxvjO3PQlxQjvOfbG6ueLwAu0cXK3WvdVgSespGoBQglmegJC1i6m
22Lu8XjBgWft5GmZsOC3sGwwARGvIEZvmnnDCCL/arDtD9q/72PkDy08QJ729jNngm6G3b/Rvn+8
ljoFMPIIcJpCQoipQmErhurMpx1T5ZNpkiKQxAlKv6y2FgfhkqABPv/7RicPap1BmHQaQehcQqcT
Cni7tRGYCLrBg4Jt6rakv6HuG6ZZBZ/xTmcdUkIPBoeinU0MAhEIkCTBiEAnJJi1PCQ6M5GO3tEH
NMf9G3EQ/2aznppwM4yeuGl06oJWJom7iCQGl2StKJPO8HROw9KBDWdjDOQ3XJ3kQJH42+psh9Ip
j1DnPUIQC0NMLCBe0iNZpp+CaIjDZTDRWRFCC7A6iI8krSxv5jC4h78GL1RnTEKdNml07qTSCRSX
KIqjMym1TqcwYSCnohMrCc7DmQgLFbxcMsm0+C50AAZ6G/Cd+0bnXgICMGNqO2vP/+Z2UJOfuR2H
8MUmMBP+JmeI0GTx9CfJnQ/y6/UtDodiQ4HWS6dzN1FHgoVOD9qSouyx0ukc7uNvocD1y3h/YYBA
8N7nlSOUKiGv4e8i6il+qP6Kt70bPZJJjnxUVkkoaCQc5OmUkBoBzJCtfahny7zm/pPCx9brZFFA
xAgrR3bImvE5J3yU6RRSovNIdQOMl7Ga9RoTVqKZ8gdpjoMd6eBVAcQSVPXwiLUKUYiwE4WH2Hl5
pr+VTkJ5OhPl6XSU0DmpQCemeL9AJQpSVB729ahHNy+j25xdoI8dMK/krsY/jFFhimUEZ5qqf8O1
uZYEtVJBYotIzpousveZ94z7YkgEiZGtTnkVOu8VVEUNRAWVRaKohXgX+jgL1tJJsl3xHc+kxgzC
bR6PbWATfWkV4yAFgIegme/1b6TS0eR1Bi1BbdeZNEU4LXKqLZwhZlo4gqKcMwTkcTrXovDFSUbg
38w1O8JuLE/vJSUXsNS5BuYcoKpaH5aUeAyadti3DHXZhQpgHNG0zcD6ITEElXD3Y0t2TysMevgI
MFbH8EbyeKUO5hmYwgDpoVmRaESTlfBReU8Gm529layEamAi0FD36FhcWnX8LyUHWOlA4PidVPNP
PZTnaWQ6Nxalu2lCdbJq0kz14nk7ozNucAD++DpvKAge5jqAaBDMII/IsTDmpFXsM51VJLNNh9BA
tidJ78VSbYq+vWviWhw+89hnWejYo+aB+CMxSLagQ6JzkaFOSE74Vvl0ZmQNdX4yJUiJmZJiO52t
xOLDX0vaMkmZ9XsR9xmr+8tZGo5xW5xz0g9rNQ4vhK8QAg0f/wtBTotAZ0Wwc9EJT/Wb9dTIdKHh
6bXGqGcsJJ4Gq88UXMJZD5blDxbHLUlQ0hZqICSBd2zl8+R2qXMtUGktqO1UTxxNjXH3NdA9zb5S
DXgfGlDvdPdo8Lv9i4DXMPgif2hhw0sIZCfHsl8Czwr3zi9AXqPk0wmoPBNOAn5w5ik6Y7UMqmuq
EfQgWX8czaYefvH0cOpju7pF1eo2qUbYcyL8qDTU3hV/VRzWN1ZtPGNDT7ZlPcCu8wXdkPri0UTp
fhYM1KmZwywMYmcchrdJo/Qti3rwHrh+NIPZ76cXGYPdNx0bnzJ+MpgqP2nmvBEfu3aQ+v0aU4Nt
QgAqGiKVdMxOUP0VdP++fW07WFIL1H9aejrUXbriFlrKKWCNd6nAZFYM431Ba0BEar3OzxFBu3Ob
Ghcn6a5wDodj0dtHvPbfqS4gGHUVgQCz2Kcm06viQHwtXOVxw+kqnTeeN6qNEXBFFvu4xZYqXY6T
cHmeclX96SFi9QEhWGyPCDhF1m0N+5tky9GlN8GXRC3Y1pnn6FIF5O1mXdbJNdKFC3OFO7jXJQw+
bQwmrQzCnJ4n3tZN7VCTpcqdU9f4tqf0g0Y4clRgQ1dUx6zB5dwbAVxAvMj4V2mCQAnAGB4zsTF1
TQRoCCgWy2sbTc8JDOptbETrpOeMEEzk3Jqway92gLFEF1DwTOPq06UUzNXXDKy2/eDbj3EXvOS6
wKIlz9XTaFHQbBHqigumFORWKpNriaAAo9RVGHbNvjToegxfF2WYNGYImjOErtAYdJlGRqsG3N9V
YlKzoXThxvBbvfG3H0RxyMz23iPQ7UwT/U4z66HS1GE+dt1Dxlx7M/ZJtcPxc6h8aj4C8HWOLv4o
dAWIMewbGkF8mkEoQX/xnb+GCVxPZ1BxQL84JRpn1NExS8vu97iAyCevKkL/ac5afuAOQTWfk63T
EAfuR1aP2qJfSzKewd67c+i+iFTb70qkrbJleNNMXB5U3F4F7Scz410uE8vadChGQZrZmzSl4FUd
8aRQnhKyLhCl2lBULEAfvhJZxsuhC1dACP81dQXLspjf3HaJPFPOkuiaFjf1XqcIAbNfDNSoe8oq
gALqahcJv8Q2KbaGKtmNlzLndDD2rLwlht5c8in0dVHM0s/nzHc4bVZ1eG7MEeNCcDPIr78ONTOA
ZznpY3KsKaD5X+ydx24kS5qlX2VQ6/GCC3O1qE1oxYhgMCg3DjLJNNdaP/18lo2a242ZHqBm2ejN
RVXezCQvw93sF+d8h6auzhIdYQXJNGBqIk4oiNmE1gQqvQbIfrusCbTBVfIIyZ+B2DG3h9+9sG+h
ldxs+KDbhkCchGCcWJCQk6usnFql5pQ2+TmZStIJVKZOSrhOTsgOj7F5DxPjFgMt+v+AQPzXFO+h
Y/vPxXvb7rOPPuuf/4t4jz/3T/EeUrl/ivWsvztCN3ydY8UGKm/wu/4S66GgQ8ln254uEJKKv/1T
rYdYz/6T8W7bAhMt+IV/TaxnCyXGI7xDFvn++x9/4ytYronvyBeGjaZQ6Hytf09z0Pomp4ABo+4Y
+IhsgI2kNNBc91R1lcTzVdcW2t/w3VBvYxeFH6gJdyZqkljJSpIR9WxLImS9qFr3ha+MZs0hiny0
XhmIfOKoDO9+D8ctDvVyO3qieYkc64xZ3fsyk4I0rcbWHyf2uAeWiqB3NJm893a9/vM7qhEt98Td
dGG9k54qDf5WIEL5ZTS7oKXnMwHQPkERHBYaAAa4PfUdVQoerqZs1yJhRx9ZYYq/WXwi2z12YB4k
p0QDmgf9cYGoYfAX40C0aN8ie2VhupuZvK78HK4F84RDZb5rQzPd8zpJTjrVF7VusUmLyAQYM2Q7
0sEOdHoorjRJkkLU9UDLmQZZdODEB8tD4VQXx67P8y7xmte5onXNDAUAzJHXx4a9aP33Et1uPpNQ
4vZ0huAL9Cyojt0cviaQODZZl13l3BDXZ5VfptMcCoQIbZ59Z1TAzpSh+dZDShuXftzXLLnl2frp
Wc4vBWL0RWojP+SUXJKgp9JC0qsRhmzKlWqn9lTt6ryFTv5Q2rhJwJoScDfDA/KqcTXmzdfIB7sz
9HmnBy80NxBm5uKGdfMWgOCh/E83vi+fItMtH+E5P4U9qneZmA/SoX526Ki9mFWwZ7E+snr3AXVm
sI7CwxCYa7dl1xvoqMsq9zilQls2twaPbEw4D4v/QTCocoaTPWmg7ksgn3yzKD3j2X4eQu08435f
j45D6Ys3e9FkLMC5KMjElP02ycuaZj2LrzVZmmgsvnAsaHibVSh0WqC+/hWUZrvPvRlI+jjLS+6K
c2v4SCEjeUhQFZxMknxyrnTHMoJtU7NrGMlWXxFW5q6ayL4UHhmVut1vzahqHvpMmzelgSIFoV/4
OJcJJgOHdiQlLHpROaQBx0yfE7NdtZp5HUf7XPql+xpKYAzRWOfIUOLmoRaOsYpnfXg3dbxzpFN9
swH+1RVG+kymFk/qONUHYYeIm1KRrzNcOD4Fjh3l6Ybh4Y79iTxleOSswUwuc1KcAsZ9YVO3TxP8
0FVtM81itmMTl+BWxCq1DMSKLtj4mITzTico2QgssB7u89S4L8Esw22Kf5kpXYjVBoCH1YLGGnDR
zUDFPubEe4O/9tMPmlhGMsjXJMXOJ/CCB8BOByin/rIe3CNsbKiEVnX0UA+ggPrdaybZBRaAvgIr
5kjhygzDgQyGU2q29pxdjw1Ws/1IOnKitVdwACNKhe6zHtA7oY9m3DOzop5a90Ttekyh56wqzCsU
/tYphGqKpQRXIFEDN2tGKDa30yYYjI+mcs+i3lhZcqwlP0vGhs3MLsKgeYVGvR2T7EvG6VcTONsU
t81MYYAK74zIaGu5HgarrtpNB0FDhD76qwKTG9p7173kDtGQAipbUyebIe+P+VuvF6++4f9EufsM
WOAR6mOENWRYVOnsbicnIhIPbDKWd15v/9sLhgfMQFBL2204uKspaE5dOm5GJ3lAFHXrHPGZKqFM
2sY38Dq0dz0/sXA7NulTg9SP8ylF6qP8FOhjguy7Iqw4qlAvOPElXxLyba7CamTfLJ/qgjQmqTmM
3QZ6nKL5IiWlQgxrXXs/BJVzaop6hSvVmn8lfb7RW6RJ5tgRAuh3j7URPhVue/XCHOVzsKkr+1Qh
GokBGC1mhKSLymLtR7rpWzZ5v6Bkr6Sgo4DWiCUGH2Ugqkvq7GE+BwvNll9WrxHUK4xhE3vPaeYe
0rqlZ0FlRyB3R+rYkDPY4IPsECf5HBuM19Cf9vB2Qp9vrIAfasbgzIzwlPbzh0n7tpjfyZR5Yyf4
YTodHuDSedMQDWZl/1qaybIuFIsFeBFcT/uUZIO91DJ2O+Dvcao9VpRLiyb2ll2WvUrLROqUX5sh
PoVz9lWN/lZmNphaTd+1LtMMI64IdimnXazLlyY9ZEV4Dw3/w9LLnXCqaoFe+FpWzXZgTaO5aA19
hDkeiQ2pEYg1pve33t9nefuMl307Bt6n5xQezQ8hC4SyElSRbRwUBFES9Mva6G859xgDsOhBq7RL
mJl7VldoJN351mciWvHGPIE6U7xH5CV4dgYXebVeoumJGvgHCEfH3HxAqfwMp4zS1czejWL87l3v
wdTLl0532KazfG84vbEaAV6WxgPYTLkYKYK5OF9ZCS4cfsIWjVLYpD+zYx29PkTBKcCduVBZwvQL
X942cZ2VCLCQ4aTJukNb1u+sdOg8PbuH+7SIE/e7Kb1nMckX00QaXxXtKUFraur2JY3bbZU3v6XV
7bETD0zWrXPnP7V1dWQ8hqjd/sBnpspz6zGlxVl0xTwQdWYRDA7aQ0KUqrvslXoBaUTbPFrk6zBI
GDdJWf54kpCx2p6oYeJm2SEfaGrrTIwhoZ8Jwqj81njho4c1153LchXbv1qHbZ0o3DPNUErMME9Y
4JB50zH1LPaWycJEtvNr7nFrx6P7OHnss2oBFLNCRQew6+625Pv0c6Wa9k2Nslc6wU30obGKGH0s
kS0wFYJ092WTlPYAbLIHNbhO9A+tq18akxwzo9+PLsJha1iQQf0j9Gnfsf4Ew7nQl5ZrvLY+juIa
jvWiG9MHgQNubNe5EhkbXf7Vo5L0yOnQRnnWS/z7Yc3mIDY394kA8F6KjW/ZX6YSWYcdHngGxhY7
EgYa1hXFxK/Qsh5MrbAAWXkaXbF/JUahmffs4Aji4fKdtey1RyKyJCHiGvDBknS/TMGILArAHWwy
UHibJguIjH4LPu8qsy6yjn/G3LhjdH5DbfETucYT8hE3JD+9mCwAe1RgNNibMKR/y8yPBsfs3MmX
NIKr4H/p+hgfapuhiGVPd8JMD344E0+GQV7hp6HkIn8JceaOqY3JtzAOHgedJDdxM7IXWJWwTnps
9JKggKl7jJHtVmxVBjk/D0i03IQWbBj31tjiSCa8aDLeBYOjFTptIiP0cVybWYtWvX3MK4eHh3l6
09u3hmi+te1W93Ke1ygQHkdODBceRgk2K2I1k04AQRrYzYSYQhnA3G023kcYczNYRL7UnXxlc4FQ
vjlGyToNvY2btPD50xU7/OWUt8TDJu6P+hF5cc1limcanjVPnzePr5yOn3GdvPBkb/tKaivJuBl7
xbIATr0uAtNfUFaJMjzVyYVACsWdwKQSNHO3bmP8rvGBWppFACuA0fQvWvkqCXh1S/acbZUdqFge
hGTCyK0wIb6XtagW+ph/eGqfDIOYgtZV3myw5NI9Yhx+JWC+3LjoeXts47J0ftspws2w0x98HTEk
ME/i06rqGs0meJuXlPgZVhUbnz9RNJQzWhshz02st1jzH91sx/Fpb5u2gN4vsoXfzhs3Cj/DlEUp
i2tGY4F9Isj60W8DprB5eArr4FaEzVW008HUSUioDRZ6xsKxu2uhffChlgvHhN0+UfJsNPepKQKb
TAwJtIb/9Mx8xcd94qpgifARYjKg6EinFRvGrc6ApBXDgacDDLxeHQrGtLF5G4YMwKvujivyzMBB
VExEgW1iYOzCZ5l590CZX4KgPkbjwGypv3sefosRDSA+ZCaMDpIjCdYx6mpujEw5S43i1URon0dp
Bgy8JPV+kC9JiP20GBE+YzYkXDqcIoJl4bdztDraeI79YV3UFmDzCGenN26z/t1H8fcWWrRVGjmi
RQXUHk00FhRKoo6rx848bUM2BXLIoj97PRNQAwHNOLdMcMJobadN9YnNBAggZJUhKkZwOnJr2UV6
aeYtRp4vCEHmIakoqOdSiwHWBzsId/qub8PXWSasyCLWS7U3UeI7UjuFfY1gHydFTccVWLQEXWPy
LenEa+UIn1lhe2cdZmaTRfjCpNeszCSgO5JfwptvjUneUuz+ONmlb8V3Q04Fp2H5VeowwiE2Q26y
Ie/VLrqDLP6NFhWRIzpbVA1cVl34iOZ3OkfZyFtZyuQjcIAV+YPVnpk9Zo+jlf8u+i75aHsmpM7Q
hSdWjBEe+e7859c7Vq1rm03Rnii49HUkMPHf/p7CmTdhAMrvz28D8+nlrv3uxw7Ql4zVAYvHatK3
Uf/g2u7whXMaG4GZXhBSRscoH/OL42rvmYdsd0jtxWRL8KlxhpQoRGXo6UAaCm2L16laIWKNV0lq
36TC4cjQfK+CoVhqBA3YYesdSdmeUcOL0RabQQ+PQWOQDg1EYSUNbxd79Xz0VWHQMZtfg1Ld9938
gz/6aKAHpg+IUWNmlNh4DLG7RsTXBBXbnETwZZmD2QvbbQ7EGkwLrcQ7zKuzcHT022FmMKZDEj7i
6NecClRPE4HBSYEI5R1XvXGxRkEFHB8rabxi69/N3jIBVP8sdI0aYqr2rI48EnxjXgw9ujhzjQCq
Sr9NJ3vXsTyx8vQqdCgTi6eh+xKFcfFBFtrT76SVIaBFKu+8Z6XuFus/kMeE3fa6zcQSniyWfTDX
Sx9VVwIgcVGMrBsaO78WBWNW0Jg3t+pZ8VoALUubFmM2eY3xlUSFeDUTJXAIEZWXQbgtm4yJev/F
CYgCKmvfJjJM2dlBiNfkPtUGuY+FOHCFY3LhknVGQE6QAx7p1DnxhyedVdBqsIiapT+rel2cNFa0
zbYZxv7QgZJj4+Fcxji6ekb/PNmo4SrBxUF1G3P24dVjZ8EdvKBgrJbDyPbWLG2MyM4vOl32tVH2
kIcoikvxY0J8XkQZwpEhKb9kOq5JvVEjc2RD1WLPYRsvx7T/VWhITUojcRdp89WQ8bNkJctq2O0f
geXs4mI/zK2/rlz+yiR/7zz+k4lHBxTgER1L/G3kRtGGxN0FwfbmOdKf7NQ/avpnlaEf8QPjKSPX
j2ZsVyZ8iygg0bMMqymvUB1b8N2KRYZ/f2+w2oCWZe6EHF8GgDAbXfcZ9hNQv+DL58azw55EQZFf
yGRwtn5jfI4SobKXsmMzUUQnpbczTaJJJJWFmdIIlCGBixpvZanACJq5LwqFJ+FyuzQOc/SxQZ1c
DKTMenW69/T61Dn9uwBR7s3pOuiR3sgph6zcMGOPauc+W3YIiHoz5aw2M+MYaOKuy+wLtwcviDbe
NC3Zdc7Au+E13x2YQGLNItI1o+AG/281qXQyT72GE5NyR7N+Eru+B1qwlu8FIiiax9hdBQ6zABtL
Vg2nbBn2KfjS2DyqS0bvrKM+Dc96or1ICKvbJrc4dNi4Wm55DjWPM4+lhZmDhvQSTB29Cb1N+HKV
D5iK5rLKuXDdRYsODsHQsHSg9bFmUa0rehlPvxvC3xo+JJHQgHPQmpbEXYGN0Oe1KemqlsYEjkX6
COireiCJ3d3azp2slZc+M0C8z/E5jFlLERi3QDqkAduTa48VOVwz+0S+0qXQRmtlBb4C7byVlpte
UvNZtyL/API+QcDSXSu6Qds0SMpwXsvaoh7E1RYQGToV1UM1jumKMNEvx3bpQ9B3sHklWEvQ4lRe
fWscc4eCAkLNrHuk1KvOlURuDCXskqfKQzucPlREJEMrMD1G6O4m0us9y1Mg3DCUVmlwNCfrg8co
3g49US0qDKqohy8JIDyqIfUZDSi1jgFgNTW7OiWaRdqZeJRjxdJd00KII7zx7IEnGz2Uptns5701
P6BpjdKq7uZyaY36Y1a4m3GqLraf22tGFHhAbdzEFlz7gHYo8i7dyDfeFdH3ZGVvCa3upoEDsmjo
BPQWPYhkob6JY/E+GwTDRjk7UMjxYh2gVV+S27lMs+Lo+BNBqbKght9rhDYsWeh9uoqq6KFkbBCP
lQJArJGkRNzE0L/D0t4n8cnqYfiMTvTL0YZj0kviH9xyNauJdJOWkE/sHOOW4VNXeFa1MoegXCU6
/N656Z/8btpOoBsq1qUcFjU6amMClxO6PzZmJOSNFqk7gMHCEPnCHMAPHuJtoyNyMz1nMw5AQwR1
S4lxjyUcZX1pkB1i26219s3ku6hSEwlFyRPfchx5+cw7kBT4wEkdonWqv2CyP+RK8DYPeDbHlGI4
qPWtXgfZ1tSZaFvjpy3au18h0DQLUlwyL7oZei3XMS4zTOmvsZDpPlT8r2iAiofMhqLFFzunitdk
a75LoKnI1+CvObOhZPQw5yoKp7Z1Vh2oq8VYOmsgQ89dQ94KgRGbAaNe1XC7h3V4T8v26kxPRpdF
G0xtvJaBfUmUqCihCV2VxXX0cMAHGMqht7IBEzSpjAd96GvQez0DnrlOiIo+tzyYdvwWIGlRkWVA
h2z/hVwcuRnImmpMcgSL+yhzd4kP1kX+KCDuxvkT0GaUwVOqukukl5WbvbO3z1CZYeqYcWmv/fRn
kPYefPw+0IYHJrXWxoFN2UTopjLac27mHiSljo9o7n9T2fnGioKWq+PVYqIgfJVBUbd7E/f7omML
SEDyV61x+QZI4aYBU+I8VmLN27rm4ySfQzsGMNOp5zob7yR76bG17ghGDl7PqQPC56XlUshYCnu+
YGKFvpk5hFyNjFp2nRtRroe8kR2gmRD2VMEx3s4O2vP519zCLkGHzYzdxtJshWuznEaupr3iaGEo
dC+QaNOjUxsnz+HNkC7XfMU5bbEYadj5C/sq7fzFrbc9lyrxVfwagxHyYwQjLY/9cEYeE9rOXd0D
fUWrRaciSYYh6D533qBjfrt1iYArDdcirYgoNH91+UdhtW+Rlb0EE2Qc9FVFFl2KokCAJuKXycu1
TRlVjzNyDOUY81TtkmmYR6Xb/Ka78tG4AQ9sgjnddYjRchy0dkkmgu5g1AxcVhQh2CoLAwQasnBH
NCq33mBlTxrVc8r+wBzr45RMWyfstD2CWYRGebvUhb9wM7aODpFVSCAvWh1TLpAz71e896Cl2vPU
e5iQzeh1KCB2AZIOMRdad47AuzmjyyM3gr1I8G07OibC/jgGA/efO1+KnJ0lDtCF8PJzQUMN10+D
DQMpDL0IN5hqUJazYz6cdLInuBnwbPqMHBkwI0khpMbI/L2ivzKC2g8DswIiSBuqGQpCEu4WgzOq
UJqJTXH/IIb5N4uFXaVmTnHCs2iLDz8LmaCPWMMa+6bn4sh6pVg4As8MSaRgZZl2dHNO6VoQGWHt
xNAT5cg9wqGzHwLkEjZpmtCVaPiRnpfI4YyVE05QZQFfyIIr3UPmC+8IflD/LWcXiUt8dMz6XLfl
eA2z7s6OF7VM1rsHOek4iCvZbVzjzim8By3JmkXjnUzuDRmfIvaQkpkUIkP7bbcs0M1JfhOF8V5H
0cUQc7Wfgngj+diwQ7qfXe08dZD/KDXYgIvEe0CcTphicZ2j8NTqBrOPoDN5qAWI3IU9ivcwxSIn
cWqkzkT44KztTPJWOlfbeN3wzGjrZaoR8YajtgFaiAYQ6JIdI/Cx5605gI2OyLCzm5mRDA5tO5tb
+HJ8o5WwPiqv4fVOzb2T9TizvIfZEIfeSw8SFlcwyc+w4ShvWXwBQaoZ7bpjijyEnigVRysHQUsG
EdRGjgVfrKE7KbVBk6819mYJR1iSWQB04runy8vQ2TcfzeDstZxrVXsnNo2jVOgXprf7cWmVIGrz
4AVh0gOPw0XJNyMDfZ1Tkas5DsSe0WZurEfDT3ZuTDeoRTuzAqpKYDLLlUhs0RHl/RVQJR8DfMm0
ja7IZZgaZ/1KjkSc+L6iouf1uTctrmTEL5PFT6hxPkoSvppk+ixZzc04JDO3e8qqTWdF7zRoW5Td
BGGmAxKyZzk5YC/8Xe+RZk0qBfQDFZJu/hR5vqUikBi3hlXCPnbndfEdxSwW8f4sdQtmlaleoDJ+
tNlCOiIe8JgD2W1CBXfGy04fUxY4/BMG7ktHkOfDajlduYIxqttw6Pb1xxRmX2HBQsrOfpVVwD4B
k2jLjJJxjCIge8WV88deljmTtLCN1jPE9qLWL4kNcNX0kqfe4kvUTmjsuMahKVpsJvRZvCXo65G3
qH+JAWSJKJ4CF3Ha1dT4zCuwfsyYzJVkbIzKl+msr39XXcrRjmGEzhRvM+ZNrS6qbW/xiPWViVvZ
s0YUmWIXaNOHH/afTgmRuQLnefjzjz7LS6ZwaI3++r9//td/+mt2Mylh8r/yR/58kb++5p8/+9ev
/fVXdQE+60BLLnKIH0feQeoa5SMD+QJMrIjwlimXWUkQq3KdTcp/liknWq08aXxWy0651DwUqYcR
49qkHGwRVrZJedpU/rCOya3F7KYr15uF/U3HObechivJW7wxyiFnY5UrlWdOjgw5e+Wji5WjbsRa
B2T7DXHv78bSnWuM+a7TIXQZ2PEwdH6XWNlnyqzVqBx7dgJ70aSD8zDz9crVN2HvY+uakrirHH/K
+8cnc8DYnS8NfDogO9wtHEd4QMSKYRwMlIOwxUroK09hgrkw/eMyDPDuFRgPMUI8+xgRPU4z5Dzp
NlcexQCzYoppsQjP7ObqdazcjA62xtjG32gpp2NnlQjDR7aRJaVgh95BcsRnyh+ZYpSk5KYQhThQ
YKHUsVKGylNZY66c1JhZV37LHuOljgEzUU7MUXkyfeXOhC7HGegqIzIfzoCFUwuyr1J5OhF8esse
m2eO3VMq36dQDtAJK2hLE4W719oZln2LB/C4Rnea4xLNAwqrECCEhbIegsivprcekfsz8FLO05i6
fjFiRjWUK9VV/tTJ7Q9aaZ4ExtVCue9brKyhf0NZu9d4cNGNYSbF8koroLTCwcrGDFsklxxrbK88
spAu+JI47IAOYiDtUCSMdwO9HiJEanuMtkhf3jrlvGXkg0Vs5bhE+uZXaKlXC5suc2hD5E8t5l1L
uXjdmNlcuamVu7fD5ttKFNQc6DYzaDy+ygtM1NeGWM4CDHD9mGAXrrENW9iHfbahPqbSwNSWfvEI
Kh+jMUl4ex/jcYoBOaLrA78Hb47g8Il7GqOywxxAx7iMUw/14JOPuQQ84kkiL5kaFADhe8v+eoz1
09R3j5aKvUB6esiwRwezvTKxS1sNGgrs0zjtqOowVOOdONgYrD1teCSjw17h5KaDwIQdYcYulSub
/77nRPm0mTo9Uk6roHL0uCVm7txwEDWGK0zzTLexe/c5R36OAbxiCGxiCLcxhhOY+MNW4DSz5isz
lipRKw+VJo6wZfGUp+E1kLjMtU5nI0mgp/Kfo2rc1Jn3NuumMu8sAglOQzITNLSfAAN7TZcxYjdC
M/4wBt+k7HEtcHXALTCU/91N+ggyi/8D8Hpre5BNN5gd3n1s807KxUIWwmR2r6Ah2sWMwX7C14Tk
uXoelPd+woTfSjxClrVC2H6YtZuFVR9zIaPDqryWmPiRspJiF99d5e4fS5+0PHgPqesjRzSPHhwA
lv3mtrWprw00pgHclARmgN6nLx0Mgbg2t934aeb1VocwYLomAZRt/T6kE1NRH7qgyampsARBYh6n
tidQ0DhHbXqPJHcTrILdqMY/shwIJOdHHjfRaxuOzSrlWIvFOhW/5n6H4vXOZHldEr2ZG+0xK8pr
pRAKVkRfHLEbENAV8vaaw1qIWrGLakadMBiEgjFk8QVwC2PPaK+UM9Z87hW6QRPsX3JoDgbeBlWq
o5SnLDUngA9MpAdU04Xnrs1qeo/0EgB3WH5lsCJCmBGhgkeMqEcXtg8ExeDBkPKdwR4SZsEqKxR7
g9F2pCA2EClahaawFKRCQKvIFLYi8bQfJh+vHjwLkpJd1z/DjbrmHsoajkqqtuzsKBBGhwKRFSdp
gfNDr1AZk4JmGBzQ1RjclF5zafELIQepzAb1pGfGmg0HKy0oHClq0jIbd3EzHhIT25ipgB15MSBN
GJ8ZUsMsr7tkM15dJsQ5pI/O9yG5iPAK1Q5NlsKB2HBBGKD+eHBCYqWD+HN4FX8gIhE0kdH9NAN8
RvT/dyCbbN3LjQ1/BOLMaYZHEiGO+Dc8yd3qraVbig96uV8lFJPBZAI4wzWZoopwNEgnpkKeMLmY
tjEUlCFjAtEgPRApOeqRTxKFdtMgnC0dCCpR+5oooAof9ypq3YcQ0krPOtSriPKRnfJ8EWXky1+2
lb+q57x1XM5sqC3zw6AQLqWCuWjz/KM1z5GCvNgK9+L36wnbGBU4lw+bE5Rr5I8oREynYDEZ1BgQ
oqwL6RlSeDKxAsuYCjHjK9iMgDoD/vFYz2BoIng0hgLTzApRE8Kq0bTmTYuQr2D+winAPsbDEMqg
oeBJJcEWAlUH+aZWCBwfFg6XlcGFDx6nsRn+KWBOp9A5g4LoRNB0OoXVqRVgJ/BA7WQwd2amIuhA
2EWF4mj3tLdyoNgs3OFOZ6HzyDqaBnS/QjjlKaiPBd2HeJgPwa4PO/KJBJnXBJQXDkFZL0UZHEaT
cRu5ATgNWTbCDspgCNHmc6C0H2XskYGEc11gm3IDzV1kuXTgp3nPgUISsSlmncblI6AVBVCLGoUv
iuEYzQpo1OVMJ/ghc8/ax9D2vwaSgnSXeQNywHI9wkUybb3ZRnbdHZkTUcpWB9cColQZ9oGV2N2J
tLOB0jvphqexqzag7kmRkRyKY4miBjJTDaEJ0fWXbiGvMRqiU8bhuW4ANGUjL5XCO8mJctf/g3xq
xS8dBlSnIcYmJNx2lID8oVSoqLbcOAodZSiIlIQmldRPM9KqZQNlyreHO1nKCj1VKwhVzw+41Mxd
4RU/psJUMch7s+FWjfCrZgWyshXSqoNtJRXkKoF2VSnsVfIHgGVrNXfvmfXwvVOELIXKAhU7UqP7
5xqKljpKe6R3C7cF5aBxaYRFc48gb+lItCWeEQXkUtcgvKPXzorZ+utLzILEO4trpFBerIlPErZX
J4B8VQr3pURgKe6ZkE3rEIfLofW9fS/mrVCoMMKkf9rq1kAQMyCJ9QFIsWgGLhZCGWuhjXXVK2Fk
H7Cjf+Waf0CXeBMKTla5BwZh0O6Alv0RQia18x4FxorvgHqFrKIF0/9tFLGLEZ5xSqGgjdDQSqho
/w071Q3dATj6/9JLnz7/B5Jp+Bif/6diWv3Jfyqmjb8bBipp2k5f8UsF+uR/p6B2CB3yLDqW/0A7
Ncy/g5NWgXgGewcfGOr/FlAb+t+FbiF1Zspv+6brWv8K7BSdNn/Vf9BPk6jnwrjzHFfoHmhVl3//
6/MW5bL5x9+M/0mPJ1B/UUBVfWYeWJdk4HP2fd84OwsxHCnEUX6aEuj42qHqm+YhM+MePA6zXANo
uUh7NuFVCke/hWB0aNpB5/fJYuu0X+EMZN2AhpxG3iZGpLA0uFCGwqY+0qwPq06NVah1EY4id8TX
MRrI38Z1Xjf3gtmoslW+CECX66S1P90ysg6MhOmYQUbnMz74toM/jJXiwuBHVeyfMeIMs/Ph5idW
sq4Z6YUVhe7Ei+0EEiwhQCGsRSnlVMTgNu0esiCCghKMACdxwdVzwyVo/qYdz1eEhCzDPMmXtca8
Pqrnb6tFox16eNyTELMV/RHDurhFIsb4nAUTOBYxQzjr8KTDqXnSJACGEj2bPlne0msgLmPOX/Ez
R3ADeHblM+BbSjk8GdN4ALX1qTuEjnipfS2j5pa5FSvTLgZPgJsEAXWCqirGSdl06znIqUQdOiZQ
XWTDKcwiqk8WG263zivEtx3ew+Bcd5N9aaYaYDV+NNhuY7Si6jOok41kI7BwMl1fWb7a+yTxvoCW
YMzRMzca9UrF73MdB6/eeLNkehn1OVuidMrPHQM5eFwPs9YngLzkm9H2zXrGpNbr87DxB3Eiz+eY
5/0j5qUdx9Rwbw0DibfGak+TFyuTmKFybo7WaMRaGAF4Zpzyhl9tbNJeVcs1Yr8i2gaL+Gkw7iHf
zGTiohkk+TEy5Mcqel1fZROyxIHlXF+2+hKOhEoSdONlRgID+2M6dDPHmTkq8eKMnC4156tfx4Re
DFdC4cHKUON57HtoobChdiOGS0vnOzBm5q7DFJysKnceIUAGG92MiQuTEEyDzEs30mcY40J2XDNs
f4f8i1KR+DRoTcPNdGiJeisCnyXhT9X0dp2do0xn9FyMzz3N7s1gFsG6e90JZ086iwMbduoO/HfU
S9k7LoTQLDq0Borwdqb1NNjO1syoX5Df5bxByGwxhO5bmaPLZ2OTZ7TrdYpg3CnExpv5gKfml3Td
4TlykQ5hYDybdu4Az8vPxKju+qj4HQ/GF05r5LUienIL0VwNYgSj+JwZjGhTaGyzdvAaZ2XiAjk5
icyRvE7mqW1cpmkVYbN6YWx6Nxxgajo+QK5ILEcjddaIozRGJDwgTkUWhZGvWtcEi94N35ptdwdf
66PHmQi/MIecIdkf70IKowvBZnyxvrvKIDiT62ge46jgAvOGY2FG8wWCOFOabLCWjj8/5fpxNMed
Lr32pGmYR1mmaFipBsAr+Xu2EB1LNkf9QxgjcqVaD2hySKKO4yXJmDfTMsdFP9v6ujWqc2E0IFyV
HkWW176OWIBCE1+lwyH2o98ZYb0LNFSJ/6q7PCtJ1vP5t4D4TPccC17GUqjVBqoz83dbJu9wcldj
wiZ/GCVPRSh5bkNCFMrgx8419CgqDjzNMKiVGrU1WQOgB99qkbDq6srLiKOU9xtNtKb7NgN++A8U
d3NY7iz5aWXuY9Tyd2aifpNN1m9RjBTVN5uY+pldgPcHMm/5l7ZFcBIYnbkVHGLJhHt3SJ9MBzRA
LerXP1/ADVnBznX1YJjtw4x6TsWD3Rh+noyM2fsITUFaqNCgeWzDkPkD9AL21NOTBSh3o1VoDnTU
bHyjZJUAvvz2DGBpLpnobccvEJa9il2W6k48PNKUwaZ/6UPjm9jAfjXy4q6cNA0Jh/TpV0oZsOAZ
IDIgXQTqaOz9ligasI1r0ZrjW2vXbCFYEwHo5fOu/hd7Z5Zjx5Ft2ankBFxlbmbeFR4KqNs3caNl
NOSPIxjB8L7vfUbvo0bxJlbLqcxKiVKKyN/CE5BEUmJzrzdmds7Ze20VHhwT3fpoGlclFhQacH51
gOG9sUJg1n1zmPIgOM4F7XlH+Xd9U2/L/G5YfpUO2UyijuiPyk1QtszVvkOqRGBI/Nnty2E5Cy7L
a0IcsVZHh0oHedGCE/ju1+l9YhiakwMJCDjqNB8La+JGm4BcB+WstDgHnXb3CC3uA6jIPf7N1RjZ
+VG3DVNqNWCzN8Y1cheKTTHTh8RZzyjQOGaOlZC48aCcybiH7rMPhLF13JblthV4ivol3qEYhlWq
6g+kx9/k7Hak02gUB0ZPV9OyEGKpd0ylwaYbWozao6BU9kZ4vBPYIO00O4P9ZkuNwyAhE3QlmvYN
4ZjYdMsEwjQqRtAWAw9+dlVFyMTZ/hJsmzsoZhj2CQf3p/y8cIOT61SJrfYDkKLJoUqKF9eN/HXq
idtGDM+Yj+js9fo6lv5VYXqY2+0Zk2mIvXnSWON9qIETow8EOdGmgb2xqjx6i31lstOLaAdMBBF0
aLbUxatIJbgnTdgQk00wdNN/Q0/4LV5eRt94CwxJzJqM5X6sxUWmIcB2GxIdfPRDaLoEzacIvwAC
Jom4Snpihxx44IiBv+TFtA2ZMC+TlgVwQPW+abpFZh1NxyIzoNliK53p9yuT3I0ho80wt8SUSGbW
DNwZrxLweouGwVl5sswYOUyPshwwXgrLua4jtvW2e041iCgeSHMbYjH3PWQm4Yj7vzeLd4HByRZO
eJyi+D5rbAgqBlquPvTPYI1L4GyATTo0K5dqXmownpSV6+zUxIrhtfQyI0Xj2zeJKOIB7qODNqlu
5+XOg673tm0QfU7b8ZhHJ3LxZnQS+iMaic8QIyPLbOTCQ+HsfJ2tOdS+hEVEFgMrAryanlWs3E2j
QzZjFEGq88gi87srDC6rX5/4VCAwdu19hTd1LzSY9m6OD30FVck2mgy5EUDB9Im7xo126Kd6GXgA
nC7xMDF086L3WoANwe+TmzSMTWm/xOn4QZbNJ88HQDZaCET8EdFoJTZthmncLOlQy4DCC0P3Z1t3
zyX9AxSo/CKd0AazCuK4RkLqjXJeE9Xqr01c82slK7aI6uKH/pubusgDnasMOiYBFmGPTFUytK5g
G/QTyJwR/dreYr63Scg+PQgp8WITquPX3tEbESGXlhdeg8AnXreVw9UcdnRRravlFkpTYOOrg/eB
bNW1arS5xXq3aiR9eSKPvuVDIHhY6Tn2lTgpDytiPsjPXi6KHZFm+BbSND5owOSw5BK22Xp6DmQC
Fwc/CgygR4tqcdWmh1TENm4lIZ/GfBtwdFn5cUs7ZEQjGBrZ2UpCxkHZcN93XyezjY5jesyGSj1k
xoL8DYkddkBLbWg1XOy8CY6qKtjrvIKMeNs7xb1z47b2uJEoP2O09qpP7yvN8lqHaOCSynxe9jGw
DOMKowf8UfO+shJaMiGti5qTYq6GK1WTIRAkwArqD6Z3N5L6egWugKc8wcGJ99LRIXL4NgFYUdMq
IYYBSceA3YjfE7beuM4GpB5kig38NVG7bebq2o2u2sjztn0k+Nhud5RTfk//4iXO4nZrF8VLFErO
Ssv2W+fIHMP5xmorrN46PAq8J9jR2/dimolmzdLu0MfYvh2f079uyfmcoc0XloJthjaI+23umnqx
O07yUI92APofGfP3L5GFZrQZkvhTzFmHPIZuI1RHP1aiRp28QDCwNc9ieRfr0Gw2dTHkG8qDZ17x
z2TzoNCIGT7PVffMGTrZdgMY5uX5masq3NSy7je9Te/UcYunUVs7HqJ2TYSmh3X0bBuIU7zMB87u
O+0VZU7i8L5ZacBcE5H1qhucmwS97kZlhFXIlo8aAcGPkpoQRoWYoFT+Aro62lQ5G4JZG3CtdnwF
+YY0WPe+oM5Yk+Y1nNr05NS8W6RAj9tGqm82M31Q1Ji8l7soRbc1zPgjquQ3LwgOyrG2hPEgWCri
HBzfbVNGH2U430fG/FHg/kSRcxTGktDrkTNWWfU3veSrQrBE37/8d/qm6NlcF98KHTG3YWGJl95G
HcT7moJiQ6I4svRGE2Kz863wdbQoRyHqeIdRZ4tVwrwjHKKAseLWmwC10QJK8ndp9Y4roDhLEV+s
sienwI4K0gmR6AkJU8n/ho7pG6Csj6ySLzrB7mPTcBsWm2z6sXyNiWeDDKmXpGXvUrxDifYfl4Of
RLFcF8W9JlJTa/dQB/NXQh63iaUo4Hhl1nkZXpjVOaKNmfNnF3+wcHhoMtPKgoJu+c9RGiLi5B2b
lPFiLLtK4d4JR6Xgpqv7fA6ecnSzy9/vLbspII/PXAnymdxLX3YY6FCvoEFjeQOvTnsvH1+LnOdu
tMQtisyvLrKtkUZ8k4dfsyhj/jm2T06Ewaj3cSUOjscge6qmS+K/Vl17REEgj1YCvTMLesKaqect
sIm2WRV4k5Ch8OjJB0rVsnIIkcv2keAbCi/pNm4k7hWUNUxSKQEk5KF9JBSlSHwDpnQ+rbsiAg0K
7HTl9NI5a/yH338VrGwGfq11E4Ec/v41UetUtPW88/efff9TqDm2jBX0NdFQqGK4QSL1DHrRcbWx
c4DsuX8v0kRRGCcfc9tfKuSXK245+7zt72CvtSvnY1zqA/TcHoYCEFnNvLNaDyqtP0Ey7l9EVB1t
TqX7qcg/RjQFVJnMpiteJHN2yRPuDjDc5nMYhKS64JNGP9u4B1H3b47cSd9+KJKxWvvx/KVPjadM
W4e4t2kZ2OOVEWZEP7WSedH8FhHiCfGSjA7mWWjINoSuKFRmvCUNqh0REpoLZRKLATGU8CDyIYIq
2AbMeqxvTrJQpMW9t6D35hLJPuwehtSakJmU7+pqxrhGyp0oy5bVMeYsXEQ1znCCwNo0Yh6sq3hX
kjpThzZnrqGDx1h/BoRJ35wevlLWY9bxhKqy/SJzytPZrleJP/vnqv1mByWNSS06tAbIPuz0LnC8
ZO83tzRSaIbApQG/F9e7ehHPRHVcYJ8ToOHUl56ovbOJ+RNNL0pieBXthlG0z8T7W+TFb22Vn23w
Heh/PxFH5W7ykZgEd7jHkhiuCa/bmhKC/BSOjC+iECeUaTBmLfbBmO78PLpLWufWxza89lB8uhP2
JteIvwR5+GHUAW1e/xlZYwTmD4yOUTdbL59hPifWW7Wr8pa+rPvmzCLY20yHcLB+jZp9Dk6HcBAO
njLxSImWHIv7kuFaZZX+cxd3e4Zkzc1EqbtGN+scsRmoVYrQaNe1oj5g9UeCloEf6SdfkbShEVU5
Phsv9jcyivW+rtDmuaCDLpWOvuCqZrHvYZuh7tiTy/GYONlTJq1D2bE+5mlw1bSHMk844o/klxRq
pZW7+K7gVOF6RRPTbjubBb4NmRG6ZbEeUqzBU50RcDazRNoTjLxqOPmxon4uoW4PGw+S7zoreRHx
pO1qgWTKIRwo0fVNo8NTXLGnuunwiFj6y1y3IVOwnNwO5vZRYlwMqwRo1SDLpxeX7Uyh4bO4Dals
VfJC4XiNpXKdRHI7CAIEOj9c/Xd/+nt/WgLj+Nc8jwOWnD9pTS+/6R+taU2XWVselZ4ytQb68s/W
tP0LQVrgVE0wHjjAnX8mcalfPNOyyNtSmL6VIy37n73pXyxsrYJ/PKVtIdx/qzftqB9b0xghbIA+
FkQ1h3xWS/6+NV0Muq0w8rcYOxJ7p0aZX/75QzYuZBmCpA3fgoFQ14x7+cEgCnnXLfwMTlAUBvYr
y2WdVN1XlVKIjXUC2TEUj0QRMC7yMvObycyxL1Evu2VwpWQCRYRl6RwZzvyAN/hTaIfeF0J41Jps
Lvsq9+R81zNcZf/wpudiSra+4dG9tkV1byf1eMiyPj5wUA8eqgUlVbfO9OjFDhyKkkNWMLx6DONo
BCXxpRJ+uhlyTAhej6s1MI34s4pxP9ZMMZl5VduAPKAH7QboUoWe16pwy2u3M78MTXuLB826Vz3E
9j5Vrx0y8HM2v45TZx/AXJ4ncy6uMomEc+4iwSEDvTczUHVVL5DeLCSZslMBWFfMNFcF4LjQEBGL
UzY+kOVKFh8YlcEeQP/6Or7JaiZ7UeN15x7eEYaCuPpcMT1fVBPdSzswapemIe5l0d4KAqxSU8sv
RkBXyaX2uUhJXHYxyICmKd7+WrY1cB/WJ6NrQwqXIQLELIFnuYLms3+vqrDbWoY299rtppskuZsq
gMhqQSPHCyR5jVXHQJe7TZlmXhIB4yGhGFsxsxCXF7egqc7WNNIAR3ro0w0c6UMTUG8fTe7j0S6s
8oxBAMZSDN+oSFj7+rgQ14XsSCetOwIFAD5rHTLFXCDQYOrcrb+AoRMI0dmCiqauM3ch6xzQiKy5
7iCbXLOtZbugrve2iN9JsfevDdMX1064MagQb6p++MDeZz5L8xKKZOZsroebuFfF3lwa7Ybt+luT
cPqNjMkntIzc3xV+bN0Nlk1YuJG27Ci0yNFmfAttWX51kxFkdZ18qi31xZVMJQpfR7e9wYBxDGjl
oT81dDK/VAH6WhNCChYif+nTufguaqAElhfDa7FKersFZlDQZWvVRhz4BwX80rDgN4oIy4XvlU9N
537OU+x9pXOfNjP5ATjQV00Tx7tmgPorFSLRKCInQZKHFpLWfB0vP/hmz/TUt0pMPna5JH1v47RF
2lhK3Z0i2/qy4J0OQX0b6QpetfD3liSDvcmj/q7LOMpa+sHyef2iFGnypJHwYDK/wYK9S8RyVIZJ
uC1UEJ9TOYKNiShCfIfEPfa0e6MDWEdeV/wgO2D6ZUh0wpSnH3qe4y9TMNL435NrlR7MMPFBNyBQ
wCrJcVYoeh2mFg+cLtqdY9U+RxrQVCN+oqVoGs/liEeEufRXtkh7lwwjvXPoJ8ruF65D8N5zjHmp
4+BRmMyEOoxwe6bC+bHO8AiMCVI6fKlP9Huri60AORhhYtCIJviltx87wIGzwzcK7yc/B6JosAXn
JoWtv/Tdy0EcSfzC8ZQToTYZGTHobaN2Zs/+73Gur6qc4IWyQyAwdcfWNvbp8GuxjncXOg0wmMdk
jvZWUF5nwwDYD462NML3lEywNHbKfUUved1DKdwzv7wj8YY/z/YoZOf+ywifYZV2cXGR/fjaE15I
6fDSJie765PtCGR4NTbDl2IYswOqmFU5K2Nv1vT7bQ+qGGCgNaPRYI9y1UMDhFQO1N/OsKNdAXKI
XhdKsJixmqkn+PfCAJNM21N7/icEwIQs0twp6Wa02dqN05sqp8ftpHQmfA+NIWAIsZNWfC0k1ADF
Yaewa7n1q7Zbhwo0FBFjCCywTk0NvzEuSInNBt7H3A2DbZgalGrUuCvM3U/CIjOs92kqxul15ebT
det6FxSdb9Tzd6nVcC+m9hBUHUGyMtgHeXzBxxbSSfPyraX1eIp0ky32RDSTWc70MANE4RSbRuL7
qCn+iMvCe2hg3xBO9QCnhjzGsQWcMnQumrNQcL2sZq/LXB/bqMVTE45nXdrl3cyh0ouAyLouijvN
UYyjaGrAYGDJr518Q0N15RNKshZ1N4IBLZ+qAZe1GPqVwdhvj9OcX4dW1AUxlzY1orasJis1sJFe
IPDxaxdHYQPbscv1i8OElE0ohvIUwfIN0mee6xPuPQH7iVhw6okDOs0Rh2nvrY3cfexBKkpsWmc7
GMdNjChJNze+x1flzmQbIwP95y5qshFQb+06V1XZc8gMa6ROEl9XoAlBHJzh3FZIKktEgpYis8Zt
xm9pbe4rpQgWHuOT9K3PdYBSzgr1Wzvk3SWayUFJ8mcMjTF0cOZe5BtjkYz8GiXwPO/IGQy2AzCk
nd23OaJfcrcZd1/T7PQvpmmAp63xNKwpAYah8R4cYNYrxXhiXZltfEOTP3eL9ymS0cEssm2Xxx0O
OMUbXXb3mYtysPqcuhRdPU2NU2cO9SkJ+ErRNPVHnVX2wxxxKLdMvCBpNOB/p9lyM5G4sIlFGhxq
Nw63jgcOaETv/F6bJN0YXGzZnnA4a9bNCfiCrcSKRrHcaQ4vd7F2BjgOHEZW06g6wNeOReinrM/N
YMVnKsscK+vZH0S0sa1XX8/RTYtqEFUO1edg4s0F2LJlIEZpQKYWlntgyD3+Y8ETuW4YTFtfrRak
Q5UhKfaM6kCVcQxmC4AacqvFctERBQUGOYol1WcXWzceuto8GPbdZO/E5NqbUHWbqlDzvS6TdeCX
Z5/qBNORmexdEi05XQIUUll9Ygy4rbDg3w0IdivIArdDJe+S5jkotfu5SRgSWJ77NlQwZkVZlwwK
kjcriI801+4cr/k6MVk+01yKVq5M2BzNwj+YQ3LrJaAuSuDw6xrDXgz+u9CTWPse38MYWjxcY7Yh
OGmje6wwE2o0XvEYUwVmtfmKBEaUslryPmMvzTS6vN7PxQ4NJnK4IJ1o5nvP8EO2JBchQjU+K2TK
zJvG1VAxVNXpdOIQ80KQ13Q7ku7CgHc+JxJdqxoTJM4TvclVRtTJo9+xBnpeOV/qqceAxfIxvTTT
XD+CgJ0fx+SExirfhLjcN1HWm8TgAZTzxnLntgPwtDZ0qhMyeiYDTHisWi1NsdZ9GKnBjrFwI+Ab
rzki9jM+eKZ9ZL/vw0p/FY3KSYjKXr4/+hU85qUoFeCaFhcmeH97lUeCGZM3QT0fmmDnla9w2/vL
AA/s1vVIrafJqHYClMLWgHh/3UXa3qO4Jg87bt9FKGw4s8b0iWfwVhd9fSIz4s4SqOd85lV7HGyI
OmA5XVdy+ApgBACDbh+CiJegTzB1W3ExX1y/vymQu21DcAW0SvvmU5g3F5zDxh6FZwDgLU6g1Fr8
MN0EeJ8ZwOX5ISRz+1bmsbhJTeAP6FzNYphuisiZ4BDxbEgPtn80j3urIKrcN51LlRnp53j8xNS2
egDVh8DfH+4bVPA3ASv6Y6JReOdhYWzCwMwP32MwZoc0AzbkDz/DSddVIgRuZ7jXsciwnYAvUZjm
QDunOXZppeun2KrjQyiUTZLsY11V9blA2nXfsWR0mIkOwps5JmTeawa97qiDDiK+k9JELjxQyq77
oof0MTEpdfyohidMH23SY+Hh/Cnr82CEwX/X16ZY9F+SevNf19d3XZS//9f/Kf6o/lp+3z9KbOsX
DS7X08pGtAXPjRL3H+ov6xfOF4ztl4rZ9L5X33/nZ+pfHIWllVaQ/rU2/2fatf7FVK4L/pCjp23a
0jT/LfmXxZ/0O/UX4TzCEbZpurZ0oWlTzP9W/SX6RnWpT/5rbNwgHTkNpmDWZdQ0K/PyEbdNjhPa
aXD6he1GTil82rD1X9BJt4HrrgvpzVgYJkTSlvROciSKppSYqtD6yPVoA/AwQpPjOdosvITWUXde
fieQnG0xeJBk6w6fhsR1bkHAOrdNTlZKVcQPdcqMzvCgVhrUsNdJpz5ZfvEyIM6EbWh4x3w0i02p
gfj1veUsnBbCHxvitl3FDGuwjWnHPLu8pmZN9/2IjE1mnbgOGFSjcg3CY/cYTmYGsipo7qT9rF2k
y7ryISW2GAvDAllVG1wqOunGk521X8h40Fel1ZwwkHZbATyEfYcjFIiutJFLQ3RBLzX2OZCFuU+N
6ibDeXDK51KeZhJsNqzlO17+hzyd723tnGfEvnBSmpWNOhiif0qBj5V1M/oB7OMCrFhVM05NG8jF
nQ0uKXR6oEE4bXGFw4HpGM5fD43JpVZoof38hW42BU42Ix0PUYqqBnayXTVnPAc2X9/vL99/iCLo
hCl1NYyf2bKxNi8/AEY6zFrGJ8O2x31e4zaY0ukB7UF2X0zLGNyLTnFCAGTQme/9kKAmtZc8xTIF
B28+9D6Ob9pIYCIYw91ndPssFisTl/TBn4j07e3ZXmXAkNajw/5mS985hVUKD4TnfFXXjHALGzpb
rDnUF9WXvojxiTiYAtUYcO4Zy/4KL9HdkA3uQwfymA9ECUJvuTDh3+QmAg+vsnZB2pTnf7+BeIne
6qIhT+Q//sfb+D/finJC+xO2/+s/fvez/y+xwUvb7V8vgw+v+d/+d/5e/9d/Nn+b/nZbsye/f8vf
oj9pPS5/0N/XRVf8wgoL5kwuS5lGfvr/1kXXZPWztU1nUrMOf18y/74umjQsHZY8Tyn8YZ67rKZN
QX8Ioar8RYH6suhYUudInH//1rpI5/N3y6Jl8xejhvVcV5meVHy83y6LJBO4QzNk8c7WQLRmDdgJ
NqzaNKDqfPvJFHceFAyGfby04eY31+/2V3Tx3+D936KdaNHY/qHtufzljmAoq9Hkelr/sCa3Vp/F
JcPm3RQ+Z7n4ZtKkKVtsTAxzTDC5y89nWMZWjpwHKRstHmpHa6NbUEAO/1+RsS4mipTqNA+ClIbg
EhuM8koCD+i76/o1nzEH1xaYlJLkj/RIjDaZhoR/cBQyiO1IaW/+9bcyudl/uKQObWaXCEJp01L+
/SUd+05mLL0xpxzEr8y9Kq/aEOKyhWpDqgj0HvsxCTxOkYx4qnlvIGb7yUf4s7v624/ww10FcJXH
DVdwt1xB+Ltrq+Jg1zD5gPM0KaKXTCaLdrGJKkRPZAr87O/n+fzxGvDQcwUszxTSkT/c2UG4Jowq
P9pZQ0XiIuALXEqeUOfYOaCM2Q9Z9gJi9QKzbO97zSlwDA74zRp1ARJDgM84vvUlGNxdVT72U7Lx
y3A1KL1S/AZiIXehNq/KwCR8Ay1RWgCBtdxnmlonUCx2Fn5qq088tPdONXzyxuABHyUTR7SyzWwf
hT99lXF476vhRaTtOirMLfatDoeHEeW3ZBOdx1A+iLm4OAUtlm4mdNZM7mo977oC265ce8/UWVn3
4ifTFZK2W5J792CwvbUrgPVmjo+YUa1DuWw+bOkzPbCYwqaLIxAwoAn6qXtFR08zHakW6BPHo4Cp
audrWiLJmJSNkKhtP2hnXVv5vO5ocuJfD9d9FO4XyOcUov2Lo6e6kWtnat+orA8Id9C1hS+z712Y
XGz74QGr0UsSZExRTdqQKUHDmtbXpwXenzYJ8msIGg0TMnBGXLKMBBEEYSXYBSW3f/1IeExf/vBE
oLkXjrOseJ67vDW/Ud/rZOpjixbNLq2tA3IoavdSrQuv2zTxTYT3UYbWRpjBhhxnyF/VRgVPin/V
gU2V87RVKZfQONug7UIaCKr62k3psUTmwMh68TmTvDJsYejtMfvjFrmLJwzGvP3YZg8R/DRcdlyy
E+vNBfvNlYHhEx/D0ZcmwAFsY1Nx05jRuR4N+ECrRO2WaFBkSKDWMeHBVKXjZmbVJplQQlrgRntC
LY1qXcdMO3JEwZyXLrhmgD3QbmcYbd+1sKUBvG2XD0yS485g4cFdz+Xtz8CAt3Xhb5nfb4djy1LB
9ViUCHAVsJmawEuQoZCKsqssf6uICsvplWElIthr1doB8FK5aeNpXwtxoF/8k7VZL6vUb2nzrM0U
BuRAWMp1mHD98AYTehKVBpHLiMbHrReCJJnXjbzEUh6YEy2ADXxnCcG4UHTRwiygNI7Dq7Cn7RVw
VTDAZWFH5DnUW29Z9y51tXgBvF2M3imAABGAzhQRxb8o+W23OMPRbBoY3fpDm0fboWOozTRBZx81
yCGVKY7ZxhZoC+SO9orDFYFnWCSScO+kx9EZIY2ojYsC/q+fXNP9k9XUZndiTsgMkE3yh0vR2o2L
LNxEmyk0mwn+Xym3YyXQg5BmioQ9SXiXeCT6WSL7iNc2MEntO48VRIkgeTY8JBRYwa2qPdny2hcQ
pWPwPHx6mmacOIEJ2k8Jin1YeWxi01bP5hqREmxGhMAkabl2v2P8h+jGuM2KneNb72ZlfWUqhgYW
k6qMv/pxBzonheZJ9hkNfW+fyWkbswuSi/ER9x+KBvp69j852QVHwePsjlctZGoiV7z7BuWsGVdM
ZvxD4KqrCNnOHJgP8QwppzNxwiWHFiUELZbrwLU2Dp8lXyhy40I2tMrd0JCBZNk+hJPodcLV1bKM
ha5c1/Wy1IRYbkmjx3CauVepuNJL6Pn0Os7Rtn8KXRfxrc/IKcOghr0XjppDkE9Dwd/StpJeTU5T
s4a1ulGIwnv8q3s7uU/qm9yvd2GJX7jw1031LHCJL6+83RZgvGj7tcZKiBLCSLtP2ED6XV9/X/GV
aWLMXYDCL3FekbsRDp/mvLlzsBzLwL4N+aRKcshISAKu2XVqY0ejaoUhAyQIHguXpHS21LBfJCjj
1oD02fP8Lkuazt8CvniDIkejEMiLchX3qKspDZhaIbrg5qAO814bo/qknCDc1mXxrKTc2aj+CB3+
ZuBIHKlxcPTW153zGSbNcdBfcI9wM9z1hM2ZHclD0lBZbzxcq1Yh0gxYCXMk8uFnr9En4hNod0V0
t6edVNFPNnj1p6u5dqnnpRJCej9kUfSp0KW2ZLSrancTztguWbmBmmw1C1WE/jJ+8zjpdAjQILqs
5xrqYM+FIA2h6qgaC5ioQETRWCrSZCJ0lBGKuGVJG92ncNpF4Z1Ta4ZO7XrZFybyF9OwP/31m61+
TNT4vsZZ2kUV4DiO+P4tf7MnWVWczn0B7m/ZH5Tn35qesVs2A5czLwqelWcOZEFs0w7FIge6Cldz
b3DpG73W8WvMAW5gp24aazNDzcgdicK1XldAiYbKWuGe2DYdCQEt9ir+xH4ocbZzi8wEoyZRYOjL
pu5pnNpdOD+GRojJnPjJKPvJ3it/7H38+j1dBU+R1gwevN/vvXKcwbJ4LGC1M+/DBFz5zmnD3bJk
oetEy0tehSZTnXtHvY9L4ZligLByZDYd4lyDlICvJkV5LCGS28aaJCwGj8CceDmX99owD399Z8w/
/cTUJcuBQQlL/HBagG4VNHnP9GNOxdZGGYa5hV4g4GlYPMTVLQ+WaDvQOk+lvJT0gLEeXkkmMJNX
/Ozy/elj4gChUd8LOGd5GX7zmGTAJ8xoWLTVEFJ7TMURPLTw2UTnHHW7HHhNhBOI8Q5DJ2MXj+Fx
ZO+S5At16VvvUuuz0jOUZ9nkUZMWu7yBp0xwsdHT9gVtIo/HOzlJFNQEe6Bw3f319VR/upsTakgz
GvLdH8o8ZTA5bwvYwn0EKLMH746aozH99Qh3Ee0qxG2oWPg/MoskDxivJqI17noEY81YgFkgD33i
8UyxlWi1l4VGOgzSiIvAGpn32RYeFc4Ql2HgGIbrmaBFc9hCbgfTA0KVwFKuWEkRtLzjIcTMn3zB
ZQ/+w3HFcT2Ji5SdWvywR5cJow4nGyJm18Y6N6uNpx+xChLUyHMz0+ROGXGiywuAsy8Hj3KiU2XJ
DQEka4SaGxONiGndzTES7JUxTQeb+nKpkloMYU08cFa+g3izbj1np8mHLUofe4oBXfTYJ3qTNBXH
nc+i/9bZPzuKLcKlH76btBEbUjM5MDHtH58/h/1zwN/D0dmad7ExH6oyO8ZNv6LG21jnuYIXS/Jr
y47jcBuXLXeRP3tl/NAp5yYGCU+l69v+FgsCxib1k7Pin7ytywd0LVZRaWMA/mF9qe0xohjsoh2K
xfVSrH8vvpciHXV+gLs8hW6u2isnvOsHzgk9amCM9vGioWaC+tePAm3iP7teNmc1z4LvSXfh9+9r
N5AgWciWj8NZcdmSG71o/ryVSLK9SW9gEdV7kMrk+MohKLk0drun74vJQuw02/4EIGxww4uR0Ao0
sEgh16jL7rRUyiH7eBFCocybm6yvsZMYp2Xzo3e6KRlviGrdCHSQFgcSWg48RV5TnzxfPIXGeJkT
fRMrbyOG+6DMTtWC4RNpflCjeCsdx+SNuYoWU9ywpA+iwmg7l7EX1pQuvo8qKNK4ceJkv5wFGhwx
DGI5PMfTORvSJyyYCSgDe9UUzc5MprPdN7smeW0XHWKXX8ctG1A8M5RMD8sBdGmjLC+sn2If5RjN
erudktcYJQ6cXuif8xqjARuhTzg4SBHOqcu2phChMpW7goKHzQ7MilfD+LyqYS0u59Xl3i9/ekMK
XvyJg23eJE99MG5FfSch6CSxQL+KTH8JfS2yY1F+jisyaqzXViLfDXj9OsAEnHhdyqZw6DZRAMHH
IbCzM3cOW/AgX5dtR7FllUG+a6ZFlpvVj2oq3rURvsZQB1sK4oBbPMy3/ky6PUiecu929k/WHW/Z
iH6/7jiu69LrYY9FPrg06n67N+iI4sDy2Uwnsk9UeN3S2V/PFg9YaI6vSWoT3ddj7yrwA4QP9djl
W1C3yGbMKzPKFhfUAQHF1eRPeyPoKYKzI2auT57d4mNkBm1fCQstTlKSyUxSSruDbn1CuHU9C+bw
pBlbXNZ+SdpUccbuqJ6K3oTXZMPPrOUHRlj6FL74IGf7NbOxNqXul66YnsOixlZJOIisk2tt+IDF
vWMP6VB601009AeXqASH+PCKl7XyJgIZZ3ggU3RPh+Ipw5vTDW/I+15iTOTMZ+8Ea2mW7Vus2QBT
nRvLDEjkJtxJ+wdw+/AnlpE112jci7k+CYlgfOxOqhv2RlbvLBUdCzmfpNNyz7q9W5nlXtW8EFlO
Ont26pSZr9NJ4hFYhbq+/etF4/sa+rv76KA6Y4OHXyBtUm9+WMLKGnEhfFwgKS6knXfNWzIDCjHo
L4jmGzEveKUIxTFbzrPygp7qkvX3WdVfGIfeUZkA+gkmeErPQzx+bkIcPbBmweZ2971USyDsiRSL
R2foLhMnQZehZ5VlN2pqL7nXXkujvnbq8brM6q0CXZ88Fnl7o4W1rzxsOt5w6yTefh4eUx4oqPrD
ld4Rap5EWwHwB28af8NAQoVx1lN9o4PsUIXVHil94hySuroWSf+kreah0eoR19V14ti4RpD/DM17
TUCx2YGhLEBV6QmhhHM1lMZPKobvFcHvLvCCmbA1elqb//2h12tlypgLzLU7cFM3Rks7jpSTU++r
m7AZD7XWl9A0adHaa7KP975lnMeGqIpZgo6zzoyAz5Xq3jvkN9Da7y12QQcZnt9/LeGAovPb5DVw
l96+syz//7J3HsuNY2u2fiJUABtuY3IjLknQU5ayE4RSyoT3ZgN4+vtBdaqqu6LO4Exv90ShJFMS
JcL8Zq31HbI83LWx2muWRdroIlkQGOS6ox6i1dOQUcFxySw/rV2/KF9ab0S16a1Ez+QBY01nRMfO
NdZdjIEgJ98Xg7ExT3uZmftWWswQBY+Fu7Q1GFGXz0MT+YYc6HvetUjdGxwVZheQHCVQcZG/xQ9N
BgJaUBMq7kZdZF4SMyHEiNVbcxznBKdYuBttXkwtt2hFmQQ6SGSY83BW2Xa4y/tmPwiqD8P22QOe
tHY6VesodQ6jlx2DuN8bNt5f4GtzatwK4vuLVFtNgfj9Tr9sesKf5d3v71f733c9f/vn//kfvCAS
dAb/fkH0f5uP/vMftkHLV/1rG+R4v1lkFQlKJNu1uF9wmfljS85eZ+lDHZ6g6WHr/Sdl0v1N98Qy
M2UMh5WNefqf2yDnN7bt7IJcHQSlu6yD/qNtkG7/vddxPQbSLueowyuxLP1v97N6jIjnZ5C3cauo
OBPUWJt68MDEwjnX2A9juyYrzmlrvzDQ7Ri2Asw4mEyWaxqGpDTkUaaBPPbVOPsZG4ZV0Y0MP3DT
++REVGe7bqvz92ffH1JgWr6pGIiEKPowGE+Zz74TMHCSxjvD9apN5nU+2lnrMXTtWwbaWHmLxtfC
+iYn2mAVsvxZk2Yd//gOdENJ8KxNutyUjXdx9QQefInjiDsQzt9Y3o2haM54bstNXbGdDQkKYlfL
nrgyG18afXbO0B9ukkrlN9AW23WbcekQTfjc2gj5qoR8h7R+t1HdMG6Jjaeo1c6GRv6dsoz2gVAU
8gRsT7uhavpZSs9hlBH7hFxjkXfRerHc5hLUYjFvzNmP3wk0t2/hi36aA/jIHmAQSmrO/eX6ZWsv
lq0xHYnyc2hOFEI1Ws6w0J5RM3s7SUqk7nJBydyBHzrrn3EsN7Op7LNtlOXG6K3rOKKPMZmhnxpv
ng9t2xZbjd3eBvaRfQxYfjWK+5Ex6fm9ghu3qTTz0iuFdMoDRwG9DZIc6ZGzE3ObCW9wXgcfuhw/
bZVGjyqfb7qWIlOpN4mLmHCQObnE+QLm8O7R6pBZM6U3pVfJFRfJbMm2vs+ASZ9hBm1KL8I3Tf9I
VIiV8t7Ppyw2xU1uZ7eiMn8YJGxbTeKbNgHbiNlaA0k6gor2NrGChld5YVRSrUNhVjttnLDozeMh
UODb81g/tSboQmfacgpgsTLHSx4BgwgM75f9oNfIOuJxceu400uqY9srlGOty0xAFZEvDTw+s4lv
YpnACyEEKMCRvTFM7VlGA4Yu1Wx7eGQiRbBG6utjg7p+NVquPGLC3Mdjc47Gctd35buWKVQN893Q
klMXux5dtNJ9t2R2GyByjKJ88QXk1ypjZuQSaco82ZqYyEh+DaN6JmvbwRH6a3or2uwZr8pDGbkl
f1ZnW6Uz6m1R/kJ3Sngo+TFBVd2StXYyemAlCYs3o0xOpqxfQFNT6IkO5GJQvQdTtW9mxBdpl/xK
nf6IAXhBCOXtOrSzhr5ldNbWQGxiRkKnKRFdzuPVTcbHbOJVilIgCek4roDdHMeqJNut7H2cbBhl
k8UTVRCFEY/dbhYRf3F9/Owj7aTSftroeUhram+SUSAmDA2kthPxtxoLQrOYAFxG+nMQ5i6R79pb
xt8lSrt8r92Qv06K5Ax9pBQjWcf4G1X+IEkE9/H4vseNZJCyXBaKgpjJsAHMnDv2Ac8Z8KVEviUF
oUEFosmwJ0rZ3yKRr/Fh4tsaE0TIjDDaBq5doZicOyAOZYW6sUWBSNdKkj/p4gzFPPNoe9UqK619
56S+Z4VPRqZflBtjZW4QxDUOdmTx3lHE4NmuyNUh8UYjVJH3ynhlKUhyGoWt5a1p8pHCF8amxOdY
eeDoxkxhty69G5dMbITFBpeKiHh2DWdqELn3Y8U6IDOfUogFEPWaxRAZvcR5B4Apw0ktSFVJ4GCx
t0k3rFzY4YP8LaNPrVOW77AWWQ8ENBNNcp+pn4xvAQd0cFUAx1G41IAbmt570YLikUZ2q+q5PDA2
FJy2KRqWdLzGRGz2rY5MFxVu1LPHJa7pgVCp8TCx0NC6bPbNAtlwBHdGNMQ6N4GFKLPG7LsIc87u
RCwVm8ZAoFy2yc+AlctLDYJ9Z6rYZxtM/F/ybtkMy5OkHrZhsomaKjwlNq4fbgJBh7djgME0T5+D
QXgIOdwks3rzIYCUBmwgghPf2T0bRMIWfUJH75RWhP5cVnJLxuldz7m6ki6gHJLFd72OmlaEb7r7
ZOfKuhmhBZNu0Y6btjJqYLXlnZkHmh9WcuelMbS+Kv+ZGhyukTKpXtlmrJkmYesf1c5sTZLuK6Aq
3MHW7oxwdNaIvKHqrYgobBEapGS05jFXQs9+jxy4jnqKFF6ywVyM8CT+19s2NkK86PO1L3tjbesx
IRMIUaVunNHKbXBTe7vyKZMFYqJgxNjaAUIc7ZMVyUOkk6819/WOJiQVzPH6hq9Gr2mK0C/c4VrH
1RXDyrUOP7RoehOqxDne6U+eIS5dz9ySlTIJ32dYvgm/a/oi2okD5yf02qcgYgHt5HTRlU6pedHm
+GY03csUTZ+IVEhh1KZjNybfyTScMLlxH0nt1c2rOzHEO6LhfJEr7Cn2K7iex3bE6amQzXvj8G4U
uIhDj81Xg7getufwiv79pq6QNM/hpSc07KjNT0u2RkJE/ikL2BGVCXuHLBIPtRvwVro7kQy0ZgQc
5QGFQ9lzmBsabNZa50e5xsusBuz3jvVJvkYCaZoINK2riNLKHefgLlp2vQ1AOleZu4dE19yOcXwx
bdLEkgJ2SuWUhEnl+5aYCTCD/DUig2UvyJyk7QWrfzzhHUkXWk20A44CElXK+VBUEy5p0jZIH5FE
OLSGdqmaOzdR8oZ7nrFHdaxWzVjNN7by8tWAovVBatYT1VnClhGMsEccwJrsf3WaJUSuBIjbajS8
5mOUBKKXQd5B5MbckY72jNXHvvaLfr/tItJmqUHXg6b8Ih3Uhyt1mnskR4ciUcdscpWfNV76NDnJ
iB0ovpQ5XhQu/ckzRoQblWgkdc2uucdLfW7eExi4N2MDpld58IQCg7yppjvZ4Ugi/zCj4AdYUTtI
0oDwfMH76FYaERCt9KtBX9cVQ2Mib0mbiMpqVyKCZGLTeut6gDzRT9hYcuezJcHYHUoChDW2fO5N
YZQ/h5yLS8BQXMyfY5WQJRJpGzwM6TGK61cFO8u2ZYOrmqoEKWHGDRWfXEW2Ltt7j0njvmu77By6
QLWEBgAWLztkxR4vjYzNe0RRM3m9abPKR5xG5OOMV2zTeudtULkHexaLeKzK2qHo1B8k8uYtAU1n
7H31TnezVyxTiJH7zE+8oN0O+fQ6WTlbTycbH43edlYYok9xEJUnON27ntvjqc6DaONJV6G7ABQG
7RA0CkGqR8aoG6cFDOFp08yAug33U9tZ20AnCmPWe1LdQezt4ZrMpKzf4uQ0TwWF2cpkJ7N3eqI6
dLSvfh3ZSLgWA1UqsDRCzd0LplQrlfIHmlGp+Jj+1/WUuaeIUhuV1Cmog2ljws+qveDWFOjWcYhc
40asnbG8Z30RrMYcnQE5WvwxWMmVJNKk3jkZxtc5dAioL4iVaYvb0MtAAqftkZSIbOhP2vQY8Tfd
8vCwjjWq2jraCUt+9gZ29SHeiMjl7cy682S79BNNc3E7FwT3PJ0ERcAms9VL1OTbob0FBL9oqLRL
2/EHCUq82DnWKc2m9MkqoqbTOLsrubi6TrEaovqR345wn/EOg9V92JC8QOhv7icNdXAd3zhI8o5G
iBzTy7xzPzqX0VPgPdPhzqUkWzUmwL7a6b/0NlpS9fTNQHR02bg/3bomErLpXmQ5nESXczVeHK/1
+Gl0FCJWgisNZwzH6tBsMikf7BJYU+UZ2srJS4tCpnrWI5vxEPasftkltynrclME886MH4hNIdAV
BUDdhx9jrF2ziXjgOcVS6AZnmfU/cmJli9CqiCaz9gQrbrDwVPuWUcWQgAskVeDJTeDCxw7XvGo6
T95rMBfQlCxyHJC0LPqAZR0NZkvh7Vt1PYuRgmEgW8pT0slpk9TFc9jRVpTzBtgoGLpp7qk20x9N
XJKzmok7Sfg5Zqm9FUqe6dh8wU+p1xcrLrZ4D66hJ06GEOeq4zhDXOMxdiS90FunSCU39ZiQm4d+
L8hKmFLELdQMNs5pLTECxzrFByCznFV7yN1V6W2+CzIczCw96oqXjo0QrUnM/L1XBs1FbN3ZJR4u
DUGZTz+6eJaVvc/wFNOYVeMeyy2ENzGZKxfo7Yohj6QYX97NtIEfprobuqzHAfIkCcmdhMPWs5N/
EAEQqkliTFLOtAmTZEmNCALSL5thXQvJPL2HDOfW9JmIECvVQf2kzARuv/Eg4q7aY5wE93VYf+Fh
Iu9sOXQFhfGmgbHS4GSRJaVeFZZkQschN0LULbp47zktMlvcUW7sNKg1LPndsAY6o8W+VZMh5Wop
uQ0LnysiHWOVjjnB0YJQbe5hXpdjefMGevi4u8lSKmjpEusFYJVEnQ0Ryzh9E9ZyUd6kB6dLPzy9
OAhFpVfTSCOzQYLpaW9llh7C0cqYAXMk5E12nTTjCF2LkkaLoe+4BvZCM9zmsXujxoW1GmNA68U1
TA3jSPLQps35BYAa1qvYoyDVXOKBPfGKnxyB7cT+IBkotAM2DCWGo0xx1bJTdaDsm06sGka7vx80
goG4/ZKkxZxfJq51FqxIcGQhhCiMLXc/UEiZfugMrWA1HV/x9v3AXb1GdpFvFEbUUPBbsTR8MOjT
7IIQxS4OH0bshkumHEuCFPtZVeXPMl8MkwUe/NYcn1Tq+IpGY902+odpla9t82ihmD0M86vXpsWG
NJejLqfPwtCfdI2YM90GCRbR7RT5dCQ36SJl8JZoj5ErnoxUvIXT/Fx7jgIz6xLP05tkGC2dyGjW
e1mkt2aVHBk7PzvL1Vti3uUar3wrrew9WiqCxIptnwy3zJXifYGX28DoVWkDuUjQaOMpxS8TdM8t
FdxKH0BEN+wJAQitrKpjvFnRlmhRhou32lfYkVDJwXqyZcd+InvWUPFYJIK0PczsenonMPrJHEvK
zwjlTwidNQQTzHyRu48SlR+2NPRZ3gt/GoIDRk934xUB4IfKOGU0RvsoMW8IXtA3jQelox/Hc2nS
lOJl+pg7siE5zSGqzx1nPHYHsh5rKJiOyYSNGdx/NLL8/1KtLlhr/vth5OVn90+jSL7mD8OO8Ztu
C8G2lgA6QmQMJn1/jCKt3zx056QlUyQJxpQMCf807Hg6ShkdIw2uHTw9f40ijd8cy2MU6emey1fx
8T8aRdrO31f6/HQD7btr8VHgD/qb7CJzHbIQ66TYlCoD0JHfgoKhblkwPchg6+P3Z40D9+evf/7T
Y9//5Z++7K/HDB2yOXeR//Zd/3r6r+/612N/fdfvx+LYAJWljx+BMt5HnQnISDLZbANpIHGV2/cw
1LsWYseSAae5BpqRgQZX6l+SYpH7FiqSfAjNTSyHfbCAkmTlDXcVecKrQjAEAAG4NEBLShBkpdok
c16g6oEB6en73uTJICwedXsiZ6kUt6QQ/ujg1nsF1qGcypcpYX2nEXayahe0U79AnkpoTw3UpxD6
U2yUP0gZeddm+yoXPBTz6AUUhW1PVy4mbqZK7DRjKp9Ft44mYTMae9IYh23XVKehiu6rMh0QW4Cl
0ocbJZF2Sj27tlPY7et4JBOAK1E5lIRl2T/J+JCbFtrVErCUQL/SRgcIA0zcfh9YzrgKxnjXmWQ4
1qRy9o9TRQ0GS0vv5g+DlXznyXfW25e8MbiPUkJbUQceNSd23mJJ5y2IrhxWV9rFdwbsLj1nTFKQ
2EGaFPGsu4m8pJUB7cuiPHagf41lvncfPTfbeqXlkNA2z+ta8YpJC9438MPIybuUU/iCJvWDIDa7
OeCQunUX6FgFfWxaMGSSMOWht5lMxbeEb5PeREpBDPsYNErfTgX3boA9CWyzxEQftsDOBNSzBPpZ
ji1YhCJDTknt3C+ItLgFlqYt1DToaQqKmg5NzcqCSxwCktdN1M9suKcK2pjBIYY9FWexhDVn5DrR
4Q5zy7K9xAnJIgznUUSs0gGgWwjZjZt1tmHSjOp0fGKZvuuL/IDrVdsPRDMSXFXtQjhxFrw43kbT
tmi7wci1C1Bugiw3NCCcSGEp0ZrXiuY3YMgMLVA+gmr9CAfPWztxthULsK6FXJca0TupeF/ewAsl
NPqLidCV/BdEDlDvBjO9mlDwasa6BBsfhvhJ83J+Z8ubTgxa3OPYEvxgtOpaTPp4xzz+xsDiTT+0
1qHuKX4rFwpfOCbNSicS1CkWhtGyPHMUyD4H/Udnp8NGoYlZ5bI5ID8h4wnWH4qYPe77s8irU0Tg
hr1AAaeAhbqyiBiZqb3m1n7oR2zVC0qwgykY47lfOWJE+0Gsbi1+BXiBBRTCccERNuwjiUozF6kf
4cohjUkPvXAi7kvk3qEmndLIgTOOdB5B3STAvfrm9GrO1iU126VLon2w6AVQleXCpz2YVyb8RFpE
0oSRNoBxu/UWghQUp5OnG2tPhj+nqnwLMo7ZYSqu0CCvpcMbYrUkqZdR9lKXGD+EjPqbsSKHzsO0
7tbADTlbbxnqHulLlvbAW4UwIbtFlWJHZMqP8CINuJH5ApAMjA9DmfnjyHHPBDraN3GvNkyombZ1
yPFIX2OgQ6eTpLAiemzZys32AwD4VZQx7LH04RdWEY08CGYFNL8hBzFT2PoeFTGHpJU8M4IbUc7H
twWETDHJO1LWGJSqV2G8x571acPTLOBqyqYSGzEmX0n5lg4I7SLSANsuEPcgfRHUlHstQ3aRYSL0
M7idiMPYCqDE6xekp9PsoPg8m/YdKlYSN4kuqhPnpyoVFR4pL26D4nmBhHYkkpmdgJfVHvrYGffS
RCETaluxAEb1jjmv5hmfbKB3uUNRPkfmo9YR5LzgSTs4pWoBlsLJDjcaUHh3gZlmUE0Zf2KqrJ/l
vHCbNOfI1f+qTzSSedNjXVrgqA0j84rQDERsLPnBp84KsbcGUZVMI4pUI/khcs5bGSNoc/qDuWBY
BT6T+CWTwFm9BdO6sbvpVy0sLhcu0zCRotps09F3idDUF9CrBvE1SNtDSFrQaDBtKdk36USAWrbM
N5Wbc06CjZ0WgGxctBgiiurRZp67dnvL9cmndtfqWYdMv4dfg4+jYq6chi/tks8TGIjs2Aa96mom
QtwYmVwPrtzoob23Ym9junT63YK99RYArkHVue7mO/ILAYAtPolIurdzyKBTLADdmDq6HO48lVwn
kbYrJSHNmcCwOti7EwxehTOzW6C8dgeel6CrZMH12jPg3oIuldsuMN/aDt/rBvHjlNlo3ReuG1ly
8YIATi2i5cMSOhAcHKGDCS5k/GAu4OBgQQg7VndFuf4hiuCDoVKxm0Jjpxbs8LQAiPMFRYyb8pKb
3Y/EAruQuAiFdYuppLcgjKcBmHFR01GS0PBl2YCOSwPkcbHAj8smb2mrAPQsYGTWwA75c8VztUCT
tereI9v+QblkQ7gLWNmCb0SP+LMxmNyPDfDlKlloxLZ+G0FcGcbxMXVIFe1R9W+qmG3brHPeBxNv
od7Su04L5Dl3q40OqH3nMG6h2/9MBhEztEPaVdmHYEFFk5GBtghWZuhxlSfwgBdP4wFfOtQATav+
EITlywTxep1Dok45WfJpWsL2HMsnPBkzk7GAqxPrjWCCdDvzd9s0jMebtoK3O5GtMpGOhx7kq8Mr
wkF212vNKZ24g8gZQbyu5NFLetvPGAEFvdxao37fLoDt0blVC3C7gbwdhs6DE82w60z+ih732AXS
rSlw3ZoFuLvOxm/bMmMy1p2jAd47gvOtQHaU2vQjHThuy7A+WpUAzpk472lwshZUuFGzb4n05mAw
1PXqQe7qFuFaayWXEdJ4syDHvQU+Xi4Ycn3WJSEEzLVkDk5M6x7aCj3opGLcKTrZgizxSb8HrjUy
e8GSfQmKCg35MgcarZfAecEIb3NPJH0SSnruZSesXI13TMVTuYDUiY15bUh/KHvwbLod37Ymm5UF
vj5BYWdoou26BcweojZmQZjcQHDelHH2bDlXTNikCc2f5LGR8z7BkagX3Ltect1hqXhsBan14QKF
Z8/YbyGN7Oxe6tcy2AQmqs0FJG8sSPmohwWQoNPruLTTX5LbaQGgV2ROEzY5rIJiiWXqbaLZ4dUL
t7pxF4B9g/hUS0Daz7Dt54kUxcQmSZPuc2zFqSvLX5qo0fsXscmkq/RLwnZ47cxm1YcAdK1r3dXW
zJ843Zf8IzwSRLsSGxluijh4GC1ExWyn040t26/OIViTOxwTdv0hlWiuU738QY+Ky804jThk8C6g
RIpgkThXdqvpShuLgPjYme2rYWd+GdyIamKt3Z1x3xEhLWcWoRZR2TKl+VYefIfSImWbqalbjVA4
2GygDKVBR3KnvIHVdkMMjvD2yHo3bsayTYXU0LI1PiKsoDs3N57t1HS3VWE8ST8F2cJUbzgz9+FE
y82DwhmYgQXM2yMEkm48BbLn08lrjr8/FWKNqb7+ywPf/xdEpjQfv//v97+jPGXZ/6/vs3yx3TKd
b4sGdObyvfuGutMvSPIikHR5YDDa0nz9/YGs0vvq6/fvOw1Nvf/95SzfJi+itVN2P2qH6VTbxvKg
5xDlVPllJ3l3Kg3yfJXx5dROumkLio0S62HJHYEyBcNPqO+zyrWgiti3HZhJSthNXEb9iToLXNRg
+lEXIQjteLwY6nHvmYm2NokP0FOHwNRUoV7vhTpKLTjgujS3Rc4ssyi5NWQlGXwNIyAWaUAwBiaP
JZt7Q9XUMyj5uWDDPmV8161zchDWoWbqB5J2US9XNs6sgY2sZcybMioZZiIoZom4ZJl7z7QFpL0M
s7li66GzahYfga0CUArqirWQQ1B1O0sTcLxfqcC+cqdE6++G00rO1lNayUvbVlB6y+JxLuYf5KJx
/zGbU91M72oaemQfK/IIC+xWyY9uZDbekIQLj5CMrYqdTsn1HLLE7WTp7v3cOe/RkBxg++lnJpXh
bR6j6VeWQsGSmFeDHnI9sUGhcKeqd1Dq+AvGGZOeTS+ZpTtTVk9mnrWneA6OcODyDZFc9JlxjRra
iS5WVHLjH6dz3IKIsQm331ve8KRae/7lEU/EbutoqKz2qzzwHS/TOOoJIs5Jcs81ycrd8NkMU+XB
sInNdtr2RlH5UYv1GIsyFAFLg/fGtq40GZuSbFUcy2akZzYlaoPwQISctsuDp9YNjL1Mpps2hKWa
RqzO+6AgZTdAzRyYn4N+r5Giebtk+lhOVW+CbriZBbUYK+kPBpoIXQamwnrOhUhMOeVmWD9xCzgG
Bdp4YUtjQ8gw8pMAw3tM9+QVm7nT2CEN02fW4DoGxHwUSZ+f9dDXqxwcj8kFA61Bvasz44X0t+2k
BfJ2MpO9k1oPsfLkthRUmGXEa7ZZAB+Ern4YRUFGW5zBnhjan33QIvfT5MLSCLxTTwKazzF4Suf8
Mxit93Bwv8j2OA8ciXD9uIXEmjX6s8W2Kh2Dt5oSjSKs9Ql8DH1HnBatD61oBOfCuYYdp51Djhoh
w7wQHRfBWjc4vaIAX4RbG/dhrTmb0LHPbhANPqNE7GjdHK6dWvsVjediGqZHb8KZF1JKB0JNm1nh
qBiIfVTA7LX5VgXm0aq1t0hhY+Z6JeNM+l5uvkUNpxKL83eyhbiHU3OxG1W9dbKSckdT0uEqme+W
SLj0CtjtVLr9XYzzPzbzJQsKo3XDIqcGuotLeLrUA6GWbwnVVh6m+TafqM1d7dR0cFqCpmp3wmy3
WFsWuqm76zNE85ixfStHH1ZVe/ZzDPA1hh0qKjY9LIAlsR/fi3lyKnKOgRVegp0h0wOCzEtaqdea
WUefe4k/7kWEHLgrziLglw8Z4cOL3YZdvOf8BQRSB5cJlA3r/Z8lKz5E9SE4Cu/Zea1C62VMSqY9
7HN0NJmS79eXRG1qISaCkPVodSQ1pYKzNXxM8egrOT4lpWdgbCeJm6WLHobvdjxpaF3FOUo5TrmX
W7Lc6ZpN22cf0Z9/lZ59qMebtDFWsiF83tISv61SIiOV3Lc9QtCkdrfjgain5ynO7tNcP6vaeWoJ
LS0tdpJxjUil8WGDndouL6hJ91nLwoKrqeXrbYLHNcDTBJnBGSyclaMrVv+Ke0umLF+PHbq6ujGA
Y3b8mgWRIsdGm19MSVHcx7Rzg81RpEKkZWbZ0bTGUIulMptja5MjFZdj70cTeivdbJPtrBWvI4Gj
e62zo8M0Fl9gkOSjNetbO5nGQ2bOT6FmR5fvD3pR4gq3Wd0HnfbiJalzbBvHuQvpQO/USKL1MCjN
r4Md/X94h3rFxBVrVlvIhO6BwpKgQgKj7904o/jiMrjvM0zlgK2TS9Ag+yJUa2sbJEpqXIPObL/k
zowsdlLup8su+ynJA9pGLcWgmQ0UNoprn+gy7zj03OEGK2r3kCoc3BVB61vxMGBedV9ElN4seWVW
xhm54CCKOXl0o7choU+g/2R+EyAK/v4vRGP5yN4cBmgDZyfZojSuw0Aced+s3GFM9ix7b2UE9na0
puTg2dMxmMgKm/G/KrvdJnFgr1pMLLaFbSlR9ADWrK4qabV9b39ZnvPZtzAclsWgbbJtQP7EGSTs
Xca9AGGJ2Itu8cZACt7YrC0QKxoPSdqdBBRyVIs1NrfxqMU54V9Z/0EXSW8gOYIymwylmMo99SJn
zzQHu7zUyKTtHXKLWelTH5kb1XZXhRGLMGba+oJhROsR1DuE+zutzcqLrIYSObh6sicXLdCsjNtS
3HFUPDaMilhGdWrkBjVYftfqDhcDrEfpOP+io3fY8jDu8vK6fEyV7pGdBMBAOPj1vz+0ufY2MNXc
s/5v94b2EkoEqWC3tMeKt2WjIHDuWZx7cL84ljqugj9YRCIbWHm1U1wJ92mfxnnfgoQhgM5MSItq
1SNmStbIGs7oS8xF8vL9WVDV5sWsRiyu7gz0JGgRmOUhXewgO0G8BSm3RvUZVTK/o6B1vN641sZE
4YNabp8NLoI6UuGIAsaASJySyaqnaLrmfl6CjRrVgH1r9emS1+NPs8mhWtQQAWVY+EAYp6NXTmxv
u0y+VI/wrLtL2LC2JAayPKRBzoapKp8l9+k7QmcRAjgTMqk52zFz7y5o7/zQLaArN1NAsi2BK72t
TL+5KYLOum8cO99bBW9aNhQ6+qkBepKRtlvLmbJ9OOymWG3KPkve6z7+lZkaO6EEt+zUuvEjouTp
XIT5gyB/Fm9t3+NV6zhETTM+TSTL+6mjhReiQ7YGotBbpHs7KA/yqUMBcc518QhVggZe9PdkBwz3
Re2BLw25PkApKr1wH5G8y82YCN7vNF6XXN7eGqtT7egVkySsWoM0M/JO+SA4HGs5NoeeLnnFMqTy
yWuJEWIwy2Oc5T10w0MS2vKiB/ZbKVX1nE2gGBNT1OTTqHpLH+0+AFpeCmQ5P8gE705CvSK1Agaj
PTvHynBMxukRv0Znw3qKzOl1KIz3cBbtpRFsRgMm161iSwuy7r1QWnKVyXCfoZ/54cr+59wRWjw7
QbtTDU23wkFx/836EOwW6T+qJxAN+i3b/lUM8hxrSaDffj9kzmOFsjvc//XQ92ddqCNwspE4BrlG
BeIxH5uq8GXyOFmS2XuDxIU9OrGGHZc6j8EwklWmSC+i8d5Kvf4hlQypGONUcWHnU3uYcSHOuC/D
qUe9muZfAzqcm3mMsufJLG/HfOrvCivr7vJ53BexK0+Fnd0YTUKHtfwr7VLvJDx8ePR4y7PLBy1I
U8JczefvZ9M29xhQWMrPPbO9sskdoVnYOXJz1V1zkbunwSEaIZC5ukmJcWTagggHvkB1Zu4I0qK1
ys1IXRmt0f3tyOANLk5jNPc1VAuwc9UOMku5QzpSMNhLy7vW7QeGHVP5Y44ybnxa9DNOR2apbTNf
yyyYt6MajWPKPIDURBJOCbfEe8cH6RUuV3z6RxYE6ZLfC0zvzye+P8NDv1dLQf79ZBn2KNPcfCj8
YuwBJS9f8deXsdWNb2z99P3w71/+57fMGuSQuFq4sJiNfjM9IPuejt8fvD8/+/5nmYXz7098/9MS
2NITkiZ8uwY0EpdJyyDQhQlF8vONuzz2/QTBCcHvbrr/3dUujo1/v6t9jj+jj69/WtfyZX84R9zf
WMQahiDQ1iZGzMUx/8e6lk2ui72dIEW8/Ui8eOpf61rnN1M3WADqJktcR8d78qdzRPzG7s7h4mUS
U2Xo6Lj/o3Uty9e/OSGlib/L1S0wC47uWPpi6f8vLnnZNTglO85U+KNbIgH3MVuBdQG7M0GMd4oz
qn+v7Y8mBguu1DGs9dxj3IluFxFvrHwkT3BrlyRv7urtuo7lSfUznJfiQBiG4QfLzCeVgGfCONgL
snIJYjBonPToZI42jrgZmHlDAA9pDgE6KNDQZEqE4o2cFNzGgIragR8bmBb28EYREg7hDXAlu9ax
fHOQra3oZW0skngJXDqaYgQBOlfxqWJ6byF3X+HeUT+i4VJN+m7Ez+XlzcEyw/ekyDakwjz2TQX4
Ax0Xdh4BUpUJWD5siSSsbqYprW/YAe5T19BOSBmRjnRbQNbZbTS1hV9FQb2zO/qSOu1YSXoYBwos
ZK15CSDanVnl3M8UDkg3pncuDOCFJxReAz/GtRIiktGDMknsoE9Vz0hL7uaUk5adKYHYgt2d3VvB
ptAE/HaDctyrqL+zJnA3qSjvZGD8GkW2HfD7JgyPtTI2ueXiQezdfTupR3DcKzlQV/0/9s5jOW6l
3bJPhA54My2D8vROnCAkkUx4JGwCePpeqdsd9+9BD3reg6MQeSiJrAKQn9l77RmN7pwm/inNWLmQ
9U6v3l6Zvo2bzAweMs9ddkBsUnrO0KbbWiYYLIIBlv8zGOtmYLpuUN4VlnlC7DU9NFX64abMNxYM
orgWyUWukPvB6CKZEFBOEBk3IWXMkbTGZMQdw7Xrt2tYUyoaCHiysGAcwbJgMVmdZCMqEwDMyBsZ
hyN3/u7qNY0H9pWbJrd/Zrc5q8C+tE1bbx0OCJnO3QFNq7XxkuC0sh3YhSURhYnNQmAgJpY9d2UW
+aEwgWSLmYCubIHIm/R0M5UTxoZ+CUQSwjSqI7KivDAeXZRvdX0JpnobqPTY4mOukiFuRhUTFMS1
64l3RcrxFkHoF+aIV6Tg5V5Plry5d6HwZHer4/d6ZtnGLm0oFSe1oJ5sgV1nENqXm84b22MVqTu3
l7dsYGGJyuq6WBqYk2H3qLNlm7sOeh4u5XsivIJ9Uo0ns1TZyUwV38Rbnw/ncGAhTcT0W61F2lB1
IyjV9k05sMm6l7Ts2e+YSYSk3dgFfkgEiCXPdbBi2sCbuQlcwnG9Rjx5XDxZJ0H3VlDUVMecSdn7
cULeZdvijGsZSo72ARueecOCSqnK5gJv876voWDMbBDi5TSyvtv3bC2B2IfIApPkNDng2QNPjHsR
koFZw8E22wKB3orppFLdTCpPtQU5bO1wMYCPCruXhbF+lPdX7NbozQbqzJUyiXvrnEbe27qOoPEB
TcOfCX76ssYVIlBXeZRrdUnkRJ8jv/DGCiFVTtgelGgnkTwxUL5mj1NXhW8WMXXhYtskAAA0t5hh
kXZCLPXknEl/snaRDR+cMny38sS8g8qEolO5cu+zvDkZmsMf5SYGfKtZ0BnXro6ahnHSPZuh3eE4
6OmhCuvq5ljAZ3fTa1XoUE87J/X9bTpFu5VA5p2eBme+cPcR6ku4+StKyuXRM2xysQekIVnQ/FrN
1ma+5F/zBQY7UsDUKs/r9JKj1j2HhPo1gx3F+CA+iR9DglKR8AQiINoCDpqBlL5BVjUOTRjgl2p4
3qil2bne4sZNNj/n4aDiwqsQnYtjdHVkRU3fkLhlRUD7oldRIICuAU717orYv+sP66phIsy1UZFw
pcK23lMv49FjGGLZ4PAbxVN2FgzfmbpDeskqfY3xIwrx0aUNZKb0smYVrd5cbMdai2Jz3vWMtT2M
pOy+MTq5zfJ1n4y0uaYRfa1o8+O1Z62PGKeOHaMobp4xn61qxDyIzT4PyCeeMiBajkddh56EUE0m
ADx/FyvTfO99kjMBaWaLzDavDQD2MjzzGAHC5IIPl7TzxiR7Ljcm0lc7w920bvjqo80jseeKloeV
twgec7s4sXkkULhk8GR6EkeYPXIXQi1bAGeYeAFaiAj7Hkcdsn+kIJJMvaXiiAvyWKhMkCrw0OXe
Lw70x25Cncgtt5+LFYZw/svw14iLqz5lkWFfnCJG3smYF4HEXVFrPB5QK3dJsGvlOCZbEgGKlggU
At5+wfVAfgx3bqBL2bZiBRplZlTexc/YyHeUGwXRsPOyKwoL5k0HXKD3iVYI+5tPsFDqTNfOs8jk
S7inXb+AQ8i+U2V860uwxExKkZ+kD2MDfVNZFNI9w15a8gXhM6Qsazz4LqQzFCPtIGxejuaPmbli
T0hDh0cTKWaPxNj8W/Ur+bRL9uJMxbCRUa/9i+eInv5COkWMYA3aAZTni+EJ4gZK8Rf/R7ApW/sd
W8v3nKnHPp/ra1FTr8OPyMmYzbdzSRNdmtmrt5Ji7PGScor/NoVt3XiaAL4/Gslr1gQQX6hiEJiY
wR5wA1MqG6JMhFp4hZG+S3v9IAI4Q+Hhbn0LvQBPKgQpjPfVrAC0hMpCs9vdh736yAR9kdEia0Et
cO3wUd3qAewiO4BhOyuSveelJBBqqZnm5dZv2ymmTdWy4C8UwtoMSYtjhbcyDFpmKi0BxcZ4WhSh
80Yc+ajmLMN4yAnT2AdW/xWgU9hEzIqXxdTC5f4xka4dCwvNhqzbOCjSa2Gyhk56ORy4tOK05TqE
wYiC4VlG2S2YNs6M0pRokppAB1TVJUK2VGIJks5y4a46JqhtzrZa9zktRdxa7EJ58h4VIw1SE86e
KUlPDBYGU4z9N8TzZXuvhERt1ZN7WAzxqnLSEkavWw8JSwiDLcxWFegQRBZixOXCByMHI0JyvHjj
kO1IyrRYXYa30cQ341nJbprXA9mgD3OQrpxLFkF6xb71DJ4QHZs91GP9FtJjzIvTXzyr5bxwEpOF
K26bWh6kkb2mrUlesdUZxLBOdxVRVGqu8WUuooVjVHwzXrmazLyObs/9LKtHJ2IiRsA1zwQZQkoZ
Ac00U3ro0X2hCGTaU9RQ+kGfDe5wYe+AY6PPM/yV3c03iB5non6/MAJ1gPgEdYhJQ1jnNapZfDIq
PeGR2fbsGrfhxLk01f6CDfox7wwCGkkNI8TLsB9H09sv9q8sy//6FKX7xSU3M8QWUnUVmgNEu2VI
oeIUNXyy2jU5KcK7cptmui5QfDJnXQx2LzkQp7LyeS84WGRnSbZgSJ5BROR83wRlw6QsuAij9cz4
mz1T0LrT1YERmYaO2qrK+MOO5TpY1L6OWedxToZlLnvx2BUMaWaIl70fPYuxwZpgWc4dQQqXIfVf
a7NT8cSAEBjYeiUk4JaHfnYpzBu2VnDnI6unlZ0hzXfNfoU06tQkjMISKzwH+tNT2C+/yDSobgT+
eLs+We8cv/yVqCB98tRwsgjpttnG7biRBDdmdI/dzNqh+dznPq9RsbiBFvJd6sB7BpJSkpuzcaaV
aGSKlG5Ou7uhg2S3lIDVMdbxbLLoT6BlzSZMvsZdr31k8EAp5YH662mAVTzPE6cwMUNupx7TnlM9
b6AVYpBPTkxvn5tGWFfkgX+ThCbBwI5KdgsKePEwILvZOcLkksMWM3Vutp9JH2H1nkKL6KBkLGkW
ECaifpKWGYS6R+lDa5NoSytrrn48GXNm7jDxg8NdnxleXqROBJFjNW3VjQWvsVsSNEGBvo2x7oEW
dYk3XsePXL1JSE2Y8v/Y5XIsctbZCeUZIKY7hyy03FryOEnw9nt0B3Qrb2U7OhwNyjkZYfQgZ/nL
rjF6rDizN0OY3dyW5Ui29g/MxYl0XblrI2H/Ce2zqYroyGyYWI9VkTpqdZ8Dhdq5C2e81Ai2vHah
qg/RlTbQ5pjIU3j5DLNZ2JtsuI7eWD7PpoPX3ya6K+89BD9ZcM518s+cct6b/A0c5OhFxJg9K1Li
jrLElhKWMCNTMX4ERv3ZJNamJArzJtlPr84krkZJOKqDuiThT/UrRjTkIIcSHiJoUxCxjXMWbjde
fK2IiUTAoKsy73NJsV7aHRa/oMPSiq3JFu9jPyVxZNfvJOHw7xT1U7IkCB2yc2JZ8DpdNoimqWts
PiigYQIYwQ1JuQWaoLwf+vFqS65OKzEQ3ZYU3LVS1xp7g8a0RfSqy4lTyzkJgnzlSMRKxK4LEA2a
/7Z/pIhlnEYW3KYwGvz8rvdUD957ScDerhhw4qVW/Y5/9btrzejAtf2eOAVTpwijMvPFsx4tIMcF
KuJja+H2D1hryneGyuaZKgXsVRi9oP1pjSnYDSaNrazwljJksk+NKXaLCOfHxKVaT/k3Gg+XdtEg
Q64pt1qbuo1j9IX8AJ74XS8e8mq80arGlc0S3iu97EgKEo7OYth3fkb2lkugQG2ICyrR1UqDbdfq
AMQqvzd4Hrg+VAdPD9XZQKHS7KYOhZ19Fl5bHtBdn1jLXEaEaOAVcLKmbEarB8fh+h+lfJp6FveB
6uNiRB4g6+VYExQ4l5znXZSx9soSEhihJqRN8WlXOuvLU6c2lD8yGM39jZSIfluxet/Wq/FYLuk+
8mnobXJvUKsgZEvz6TCk5aHDKwXAyqdeVM7WV6O4jzLrl6ENUuiOV+C2pO/EU5Tl+zDHusV612aW
muTaXmazc3+nEP0CFXxauvo5L0NxKszhjQcs6KG1ZPCZwM9Oeg6UEkc0JrAC4vCmTNcK8G6cM6Y8
TCUURXstn9wzu/P8LhFchEnmPayo4gqzbs+wp43tFB36dPS2NvgYetjqE2kSSLz2KgPjMalg3U5D
8dyxG9zmTSsOGrZTqRMyLrUH18HBFnYPBWG8OO56itKRu6eBpKb67E/nRAg4h/caqhJewyzceO+w
Cp2bO6a3nuV11BafyA682JdQcxSZkHA6N6URYmJELETPhiC7QiFnsGLHMVnLc2uoCY8hLUmIFNvH
R0DRUt1BDWRQbLg7H1lvV8Ze0yyxYD6xQ64CD8tZIQsZkMRcMW2jPQpcCGQRD3gQ57TwQdyPzYB0
wvubiQosMTfJ0WeQkhDGRw3nEno/LEd2oetOqRW1S+bAUvDbfDdZGLmHBPF7ZjAlYaWb9fd+dk3d
4YGzdK/SOWQJSFq6G2CP9M3qb0Qe2pFl+F8GNj+FBKEyhqycyvm+8ph3WwLUqJUspNvVxm9pS3M3
FEfPwas1UXLR6XODjb29NyIf3aKlUdhGSVhz99cu0RGNfvJZ2+3epNsTXWiQfVXTAPXmeTS87Bba
b/Sg92Ge04uZ9XGV0yVrP1dfZjQOO0ZADIMk787cOoAl8ojuU+QrVumGvDHAe5Yo0LVkOcbQAEK5
Vq6YprgNwTCdQgy9kjaNjTezQVxzSARTjUWaSUwzAnaxZjd8knj+NUXuY436NDOL+8pa20uDmS/t
uZRlerXIComXkiy/peauaNeH0BDFmQ1h8ugrtmCTloOgrNVxeh59qUTnAxhwaxP+uFmDXj98epMX
Pzc3QzNSO9QUxHSefmR1Zw7M97wf1NUOMCBIz2IaZXFvT9kpGpnKDRkiWacJXoZpyC5lMGN9hVvR
JYoGTR1qImVx1p8Ho+SpUUd0XlV3izwHrEGmXij7+NH19U0yBCYF1zkT1fzjKvcp91eqNt//G2TW
Z4kuYocE5i+hw19Tjf6pcmipEjQO5vqAA0ue2uTHtqiFQ1WrU2WgnPVXumQkftYsxz2Kkbhwi5zR
jgrRBvCVgcliLf0tLbT1CNa30C754wYRaiKqafX1EWaRaaVy/81U9M1JqZINxIIXOvKe7MDtyv86
2JgMA6CHazo/EHdQgw/Mn9mq5IfWYMzURPBEbYYFxkgEFMAtVuRfI4q7Q0F+1R5V73PHghKYArnq
o3tDnPQ0cr8PEh/uBPliHJ87X7wRrfliJba3zxT3mYfmzLN6WCc+NfuQOCYbtgR8PxeQVKOCaGac
ZVt7+wGGAwmEyZZxsGCbxpuey4CXoA6reMjnBzYlw15VgA5raqljNxmfNYdZ6iAPU9lgnVs//0SG
Qvpdc2ARx1yuNgUFx7gF24UpogOXOLifnslrXU3MjHUeGYQdLKklrR+PhmzAN1HK/M6Y3wqwqPul
qPZ+h4cn6f0fPyj1TjGhhBxMBCCIbQ1+8ASWWbQ+Yll85Mnz5MKrDOzih609PlEk02BGPiLDYZxR
5Lgfp+F1TgDfi/ImZvx+LMHOTRsiZPar1zUdXwg8Y1Wdk6eA8IW4SJZ5Y0VTEzn3tsrc5xnxUOq4
cpeXEXpyLCv7OepLJLWFHXcSwaMZjMnebr3m+u8XxpP4JfSHQMa8faMBT3SEUGk09CnS+KdCg6Ca
FteJreFQtsZENRoY1fqgo/yw0mryFOFq5F19p0meKMcd36muHU0hVueW0Uqe62aTtSrIwH4Xie6H
ad5H1TX2u8xR5RGbZsvytYKXdcU6WGwt1Rv367S8spRO7t2KoRB0Dhdt31E49XrGvfaiuNNjkZiM
exnfMfNr922QG7Fwo/EXyYiV3k937nLMB1oFa63CSzqb6gKQ2Cdxx2XQKQQjAWwde5ekpl3F0OU+
GgLMScNP7UKf8XD1XGjOtr0AD8RkuDlmK2npDYWsclbiJggrRpGxkQpR46DGEi1TdxWegSioarg/
bRXTILpXVpnj2c2rFFfGfBS52Tx0mn5vQN4Y0P1tmhWkDciuZ79151NIGMURvSx3rqr8+6RMqPiK
bDoNeAcoNoG6rGAVGKKSN1ciAcNsYgWZOM0NgntrCv1tLVCLILxQ264yv5ve6d98qtILdd+wmfyF
8PY5QG3lPLZjQoLDWg6xXH3/purlmsx5bHLrbgI6hRv3/h9EhWzAjayJI6/gwnUWcZazt3fsuUeL
XtkHb4ZrIt+yDu+6MXTPDgSsRY3T2QcDBOiz3o9z8Ojh/mPYRENWtVCph4DRXcA8aTXXP97qfUz0
kW1dv7nNCA/Fdo6hv5xcN7xR0GKytpZdd4ec80dMi0Pqx/LpkyhwcIQzweHmng+nfnhGd4IXYKi+
mcyrY2P8bnomk0TAM1GxMNasZhoccAfMmxCCdtOM8sSzEvw7Eiwk7jwQMB6phLGuwEz4kHXH0JjR
ZPvFczj0TynQjrMMygfRRvVpDKpHeCpNbK4TSsKgQ9qRf1mVSM6+951hd766KY41m/SblAiZ0ELH
F0XZrkiCr3CUCOV9DteWhnisUop1xp57piFqj7jGaG7L5FePtSi20zgjyO6rX+PsfK8N3NVIJdcG
o6Ja+c9rpq0/hEd3Fl/tmrfxzHSYnOgNM2o4nmL59jNSQz1kvsx4t0tkdudZi38XKGjt8d9v038q
5HyQXFSrA0z2Y9Vf8V+fSOzVsPb/PhFGJRliKfCa//5rrKTN0Cb/+3tsrT1uE4QRz/8+bv4pkv99
rchrKb/+4xP/vpYCo58v//G1lN/2SbKpojS8rtDQmZYwoXbE/DZm9tHUFFuywUt6Y5jUlnOEbnGF
REVqoLafAGKQ8KppCDdllFjPsiKf0fztltGlFS8M9uw7k0EKlK4shhpPXlKWXCvugyHUZsKi/kUP
/T2tQ7TPmlPrBEe4O4+Wzkkw84i0gOAPeQY8KpinblQ5/SXgLd8escvJYLMMBSskQNNirv6kVUv6
ER3/ppbudwVJv8+qG+HktE3yq5pD+V+rKMKvidoArF/gsd8WXSViB5KTCxaFJ0LGFITRaZ49FL1/
PzTMb7E3TefukOBllJPpXhNuawcKyVqYzs5nz8ckjS2iAgHbJptFJxHYLCAK14VCrMRp7bOTo6wX
vyL+OlynjzKgXOjH6U/TkwOVAPcAz8lrwTnlg90Z8LKAbq83XfhvuTtHe6MbHoKQHlS7wEy3eXDp
IXmB4MvPc3+PwlltKZs4iVOSTo0BG0nOvsBv9uwmXKDkmbPJB4HhaPkJnXnvNNZ9FnV/fAePLPcN
KNt1bB4sv/qFfPtryVfyZRUVZEeVXM9JyGWN4cnPmk3RN/UrgSWykKBWnHeh8gs/7gFB/n291GQN
lxc4S36c+CDRm7ku/4tV/f8FDzZgy/+74GH7u/9d/+6+UTfUiI+X0xe5ZozN/Uj/uf+teIiIjQyw
mjgmWtmIKcN/Kx6c/0GaI7ExOrAM6/r/qXhwfaQOph8EmrTp4Hj/X8lp7v+wmdjAyoT3RAYCDtP/
J8WD80/R8J9I29B2LEQZBF2ZgRUG/2IX/kPxQK1AeqEVdDu75WJaBJErsCtRGg2xTZbsAd2ny245
vSZTdF9q0XJWML4Pf8kJegOSZom2udYiZ3tBzJAZzSuUNeLB1EO/LJcJXXTJqmp9qLVYmsD5w4R6
mlZkpjyj1A/P5mp8luxrt7PtYVXpwn3NwsyyZkR36adS3rmKrPvFb94SFNtEQW8jVsl0WUwVtKi7
0vJuMUPlNH5aLfvmO033/j8puOddVUBhUPfOYzRRMYZaKWG2eqcTYtxtPb4p0WOoTVGaB1pyPqA9
9+xLoaXorhalawNhkaaf4OyiTSsMpsQUNtu1AcVIrXNVVfK1oMzLUbsPiX+pfJSDAQ3dJZsRqFeF
gtpUT9/uqCtCB6Kj3ax/hrrPT/TLBaUQ30hGOHLcNv5Tm5XHDAXzvbCXmEzod6NFnF9qmf6qBfs9
orCFIhPFFj0C/vK5tP7itsVppuX+mDuJ6cAA4BGApQ0BkbYGCDwCCq+ApU0Dq7YPtNpIoLSloMJb
gOk6h7gy3TVDj+JTJgdeNCDv4ila/b+Fh4dpQPmXa8tCCOhmGzKZ7u3KPlbdmw+oGNhfeqqj5Lnx
bYxPc9acUVHKeFHRYyWqAIwq1otoMppdogZ2yOzAEAVAjUuZcQaDvXd1qZx5Q3601Y4XwMCRhnqr
71qMsqtevj8pKc2fplpeS2SVx3bCdrzU5lWQeb6RS36bQH2SQo5mItImEBJdzrZWoWGR4ZrEKCK0
ZSTDSu77lrM3K7Zc/3yl0hmjbd1i7DEsYD6Rl+DpEOn9MmYQzlHTY4n4ZNcYPvpiuY96BoOOqdxD
vkpAdfC8Y0IYvKn6k5EbcETXoNBwHqC3fC48pi9c4OCMrD9eL59DgcPAzBKgKv6rz+YQhzU7Xg+X
TfIp0E1tUm88kNPNwnFeXmzcWQdSB383mWtuvUpb2EwgQH0q3mvgSyzbon2jxjpuTDLde86NKEG0
07IT2TZky51sH8fqKNnHsfLsWTkxC/TcGW1mhZBD9LAMK+S0k83RDiKdKqfuN6vdsQ3uhBuHGEZw
xECvM0ziibDt7gL4fqmJIyioF5hEE6TCYdWmqQUY9czthYYDApPD52fzYQKjjkvaA8LUmCz5MII3
AG2W4KWvuO2WzihIi/pu0CJusQAOF6vqvopi2BV+G57aNp0hHg0cwK753VNib6YJPkGJBpbaLRbY
8X0/OlLSTltRUefwn2zEzRkhUNPQfdvoB8DGkf1KUZGFZf3YOe0NFXQEPM6MRonkkkExeXR8d9qp
gAmM7WjyRV+X7ainKVJ5pPgu0hs8e+28+NdF/qSFTM5zWX3Z1XDsWUHuCGSXMZa/R5gJzanRRbKu
lgPKZkKhnnvLwdqyHJlolw9qxVWy1iwfiJnaCLV4Z0GKlRhseYKRdjAADkP/ksGhYyezLRQBZUI5
7UGMf6CSq2NWym8PHAT6DHd47quOEQbm1j1KTwT9aG0baOJP7mT/1A+OgvqUmQlr2OQW0VQsNBee
7jKyWb4FyruL0vDDaew/hpk/UNRj0dcdiqV7Fep7nrBr9MgWD7IppVQSLFRfE1KfZXj2597fWx8W
DpldFQ32YU0tYJKmD8Q0EOfUolJsJ9lA5uCCzNvuj+Gn0c2UEAArALWCdHbLKYIb+SBD3Ca82+NA
gonhBoe1Mo+G5A7zk7C9CJblb2i8v90wnberxAnEniPYlr5klxC04mT187QdQcJpBgAPt4hLbUqN
7IxNvGsR9YAO5SXWjtsMb2egO01P95yS5rPWXaiHkh+OUhbeSNzcumwaHlARHIXQsVuON55Bw7pX
n9aW2WTGRpfFfkWMm0xMTdzgbsAAQJHXXhXR54Ro+YyPUIc0RB8cixaLfu1ggDLqjghJdsaiUD8e
HtTESaJ7N8rlzopQiQ8dVbTy8/QpKHw/tuxIXWQyIRpGSb2bCvNor2v+KQnacbrpF1tSI65Z1ZRk
le0akIzMCyYmBGX4oibFzED7eLH2s07othG56/fsTl/TyTHuy7Eptsmc2Nekt8tXNAxR3cSjb9nv
UTB8zD7xjbBOybhgMYWjL9rUM72ewY5oU4A5MjXvKP1HPlphILmahmRqLpIPIElqUhIubnaKsJPI
vDF3GTglxCnmkZ3sBWIWpCXNXFqBL1WawpRqHlOiIDOZmtGUAmtKgTYRXoFJNynMjeyL19mbPgcA
T7MmPQktVC/fLK6TJMcdDkR22SvgUKT9lBdH46I0N2qa9VPLq9mwdrtCsRvIpXrLNW1KcD6z9olg
FaN2aXQCE2SqCURV6MCqytg8aHZVqylWjeZZBYCtTABXLqCrCOCV1OQrYeB3ZlvDCA8sVsfI+pwC
yrIBZkW59zp1L2GffrqjA6NyOWfgtXqtD+hD39yv/fJa1OqvAYoLHFe9U+uHpxldDBPWrvoIXTJe
NMNrBuYVjtNrO0ReXDA0YZmdv7ljRAoCC+MNylsGI2DBfM0Hs1c6DoBhRFHwU3b2oZhgibWZuUVB
+Kf2xMuoaWM+2LFK88caK140j8zRZLLoH6MMWFnm2Uip02nYW27/uADty535UtrjSXbQCxst8ctz
RpQ4oPa16JYDceAP5WR+CKiwuSamrS0c4V7MI75VSfxKb4FrfpkM+kOFK4xT2kMrKOJZs9hg2egs
hIrOdDDPVZm/dJrcJlyo6hKYG0r6XwtwN5wvkI017y0F+5KF6e8Ish1ZAkHDsx4TQwgmTmpeHO66
k/SKIzkN/V0uJnIe9RapQWTFkvKuBDs3SNzVQEVgQ+DH3guPp2MEpi4U8OpojgX+shRTrOdxovH+
cgh/pkzSNe2OpHT0McE8bnpQeCAZds4KGy/DvbfJNS+vA5zHK/RonubBsTZKcjKmOEVbQHvIN85h
ixPLnHjYjp6+oOuJSEVqEGEkCLbCmewYNEKWpvjZ9hOj7XdsMuFGac6fmcIygY+n+X8SEODse+lW
HELNB/ST0dmgiCgAuGTzEaIDsjUJUbALkCtz8GYg6eANMkB9mBQEwiyDRYh4kPgliYPKZlnDwuV7
1uRCfGyHGpThOOCoSjXdsARzyFvjkYVIRwCrhOKz33Vz7u/RPUVgocPtHFHhWFZ13wJQtNlYA867
DFWJH7+M99QbLXt7qIsk5gAoAcQYsRv3ADP2mtBogGp0NLMRoyg/HrstTXMswDoWA3zHDNBjqomP
I+jHpi5xrwEkgNXNb1jOoThwsEYn7H/86QMd7rUFpRlqpqSL3U1pyuTAyM7W3MlCR80H1LOCg6UE
TVksnFWgKk3UeZVmVy5ALDtgloXQio0VBqfzGAzOSigju1xsrqyZCt4mzcQ0gGN6mpJpRTOqE9GS
qub6TwV7JystwfKQzb6xNWezm/92mrsJdwOykYURrRveQ83m1O/maldbd1l3Zog7vQPj2WueZ2hg
yZIYTkqFYLRy3VsC/NPWFNDAhAc6AAatwxnyLaRQo4UZSgz4I8ihksHWVqXtc6bpotL7ZDn24LmN
psWQdZbAn6kKbTn7d+kCKcUHU+1Vf0/dhZhvfE90sCyrScy5LCTtrrsBB+Oo1exTR9MA13THBXKw
gKMWuTj4jhFLzijoPi1xfdVzBU6VOUgBXDVlkhbX4FZDWP8oqylQAbHaAFmdFDKrp4WqxQ7jN8mw
mt3azkwbFVUqUFfKa65RMK+Y1NnRotb2ukumObAgoYLLAhoWbZRWFUKLRYQcwoR0suNaomiyDM1W
Qm2EIjzcZwgAtoG5GMfAdNhEggK+SMDNjMQhhtvDcQqlvwViDKzVkG5sAVo5chnSOQS42moOtjk1
hvPiru6eZIBsm2gqbqf5uBM22osJMrfl+LosTXJJTdSX9OjqOSvY2aAC+HBat487JsZzACLDHPMP
1UNZ8/rqCnwM/WOxPLmASLaj5010jj1ZS2kT7fh7snJ+SdaKg0uzf6Hh0RlrHrACDJxrQrCjWcGp
pgaPmh+caJIwI4pwW9nyWEFn2NPcsOZ3fvse/OGZiVumgcSaTDyAKAYQVG6d9a/N+Di3HbVpgBmr
4I6LGpIUkGMzdU8W0ONA0487MMil5iFLTUYO8XgdEk1L7jQ3uZ2A7QJSFvYFEBA9d0ZKvSYt95q5
nAJf9nnpYw8cszDgMtcBsIwFyGuhmc395zyLm1whOc+a6RyGpCg6Q4HsaYX0Ll0CNaY8tBg38Isc
luCwzOo+b5fxGoz2T0NqgBm05SO7d/vELoZ/aGUL345PrtUt29GtP8H73DeYFJ9ZH/iskXMWyh4q
kbpuH/NkGJ7qHlFkuC5Xn8apCrKrU0/PmAeNw+RBx66kSnb5UqJhmJePVnX+Z1OY2wVljen6zzzo
kRg3PNBH+zQF60eLy/pMlXMFFeW+FMmLXyfZp9M8YTyFGqRq61enW4SMoa/0Z/dpNudun8nRi1v9
zXFa1YfSRhGSptLY0Yulr5YardOMXG4r9YdNU1wD4BHnvFFLDNhhRbHsOKQariEPqil5S1IKM8eu
d15G2YgMrkbqVeOYB+IXAJnY0HAJkb81+DqpPFYignOeXF1zsS3y2SKIEqeSuf5WTba/15N/JKpE
c/bMhNXcCCJFQYw14G4BzU0u3kdGqplszm1X/krlAoXdRhY5hi4CE4ap57byOvBSPLiLr0Z1xXNN
/NFh9JKShJVwh0Ajf1lbujLaOTK0HMnDz+rLN8DRiErC5iM1AwfVVXNGkAk/yeIBrT0HD/k4kI3Q
4SNZaAlKHa5kGkjr7I6ltIOTtbNPcyYa8K9INI3Ws2NWxv67l3tfxNsWwTB/IGshwbfCw+qbyC+n
Zbk3RuODtLF+l8Ey35mcw+dVWvN1Wr0mVgvl1Tz069YZ1/wh5O1/oHt45fL9aifYGuadVRl3sx59
IGktXvurrOBQBBXGzyJgQT53f+EKPucB9uNyiL5AwnHvGHOx19D1XrpvYZYM91mPaEi452CN0FQ5
9ELI8RkT4y0evXOD1GFrt/Q2hV3/UOkOR9PwL6rKtwKCziZnIbtr6tCMzSL9DtPd4EXpDRhbXLbm
gicWh1Pzq5/wuYYSD8qCugLq4I8bPtLHIiqYsb1PeIvPUFgQfknYwjbCr05aAScS288GXL2cjXJX
MP4Ai8XjIartw1JpEkE37hA9iEtTgtO2nYxFLM4bUtAZnsFvZbfp/lSzx+rOwY9VLihhQFJPJRqy
xSVfZ2A6leMiQGqMbalard1gN78X1uo7aF8Gj5r0Wo5LehbjeHMBEAHEw2qPrD29/fulwIfvakO+
gzNfaYv+jFc/0aZ9VC3qyLv4sWpDP+0hwQna5N9pu3+gnO4MKSInTgQYwCRUdORKhWmnUQG2hga0
0AP4aYZzo4ECUqMFlIYM1K4kUcJIIeGwPkS47mkggQWZINeIghWlfq2hBYXGF1TOsdM4A0AoF22h
zxwcNQEVaUceRuu/IoChtMkfOQveYNXlQLf+wRJMsAkd/ASCU5mUIsEOqWt8kPRwFiDdfC2Oc+ZB
+u2aNVYvQBv/k70zS46cSa/sVnoDKMMMx2tMiJlBBucXGDPJxDzDMfhutAYtoTamg79NXVJJeuh3
WZn9ZmWZTJIRAfdvuPdcuAw+fAYgRNpWQWzQuZT1sn/PFpRDpA8vc0SGqGQuvsAeqvqoobtdEBD9
AoPwoEJARVo1PbIegWrf6Ny35suOIKmViPd4Q8FD/0wLZIIf7QL6Ad5SEkPE8HbaEuC2gClINTkb
kCrGfb9gKxYtok4n6nvxZaHEmJgrxIXkouVcsk4JJoSC0flqnItyo4XFb7EgMqp6by3IDC727V8z
/v9ddlhYIf/nZceqmr9+//1f/uuuY/myf8B4fceEK2W7rqULx2dr8e/uTvtvVBDOstBgbc5//gHj
JRfMwWtAyiJ/ahAERjjl/9t10J1aIFrh9Anmxuwu/kp1++eUt3/8//9TShZ0Sdl37GJM+59zLoXO
Ts41dcFT7vC/5c//w67DFVAgwomgpLwE5l3SSOupVhwtE60kMjYjNhDjZd13w3xWn2z08DkXa0Fl
3ltTMM2Rt3EFBIWEbcMUIY8jHvyhLbCqOwziPeAHSF/Z/desENOcgUPbyXGdZyxmqZ6ALbghs+Fi
vBTLcYT38JwuB5RajirJmWUuhxeYwmKRbh6ZyXsbPIlBajXkC3TdBnI55h1gXXtE4DDpvD+oXsmx
yBUmaYwIZsGlUC/HKHi06GRXwwaPK/PDajADPCPo3Yxx4yPgoQnPNqXFUEfLHHKLOK375dgelgN8
XI5yeznU9eV4d8SjyWlPHujFX45/3XWRZ36VJhJSVI0zMgpGZ6pEcldsgFX+4IY1dmUdC0BsDVAa
aoFOFyevyOVeH5o/CIiRfYyMQJEAHlO7tm41mWAqSw4lLebZZhyacqP5y9XWc8el/FqVZWXbarn+
Cu7BbLkQrU67u4X8PSdoyTT4VX3CtiC7MjjOXhBz4cFN4odGu9bctR53LpOMF2+5hM3lOh6Xi3lY
rmi5XNbzcm2r5QJHyTgxieNSD7ndOV3nB4f73gfeyXlKYk43e9O7XWxzz/uWpu++tWlk7cRSOMxL
CcGo6EBU2c5MvPEbxeVHzK4XFUaVHtu0phiA5Imot7vl4V8uW6JPRqs+GjKzjzjs6vfQAb1lOvlr
70JU1RB5MpLF30OsDuOQ0d+YiwiLoacT2JOFNuMPYFAaKFsj1Msfe8YrQq7aRfbhE+16SdzyozGn
6jjT5YulECuXkgz1EDfIUqZhPgX+tpRu5qwdh6WYy5ayTiwFnrGUegY1n0ft5y1FYLmUg5qWvPL2
ukuZ6EUU5FAozsOMhiy3CQ1YRMybEECGU4vw1aTiNP+qPdulDM2WglQspSm85TM+15gMF8pWcylg
GaTGL8lS1BZLedsshW67lLzpUvzCzm23zVIQp1TG3V8l8lIsD0vZbFdP3lJG5yE4dcpqg/q6XQrt
kYobtdjB1CCbAmd6dvzMuzegaHDONJwanyLU38u5jw5sG0NmfOir2b5ogU2Vr5Zy3xt3zVL+V/QB
2dIQ1EtrYNMjUBtom3hpG9AjaveJTmKgo4hKzM2qH5/QUdbXzp93KIxoP0ozf7Q7sdEq588gPHme
5fzQu5hV2jY3T3/9p2+4C62873cIWuKt3nbQZZR3baYye40Gv6F9J6VOteRsxU3+4swxQC19OhZZ
SDpO7kpqZX/8UvGMijD0cLRVNoBX27+7kt2LHyo2Fg7YrH7uHw0G2MxCOm52H8IyJyPGF9h6JzhF
0MPQbbyg2+fjUHkvahD5k6FHwP01pa7xXBM+guFtX7JkvvYmvA1NuzhZIre94EVMeelPYTGpQ1yi
LRV8luO4oF1TrDhMg6nkAobLtUsjCz3IfIOOvd/34exerFA4LA1g4uRueqmbtHvIZ7En/RbFrIaW
Eox44hG3IxlrprkbTKFKNyj4f2smEnFiCd/sUvMeppDANKqzx8Jvk0A0MywdJmDJfA0n46z3zYG0
+G8x2mLVe/Lb5FravYlEHRg6ruMaP2AGfoPKjUVshz6aWyxB/29iypMzrFG64QjIyDa3mFBjEN77
fZhdokJeOVR+4zyWpOYgX+YjkG2gXCY6p6hGf93bSLgdpjR9GT20riJnZOJfriUHZTNwGoPuVoNF
iZ4gmQ0x30ZkilkKiXRfjwgdp/uUxp8t/o1NtYwhQyLfcBifBknA+iyCREsMWF/qJ4sSdo/1RkuG
X0NNGGZrvvap8dlm5lMn8xmJGgW7O2F3lu+CWJzHxEnR87f1IcK2E0EXSj0a7wpNduxFA8IvQhW6
eRH3YB+e0ovpsdYos9x5JKvyFKM14Nlqqw0qQ1irKhzXpduh8Qzb4gip88tr4/QQe+pXl/vV2UNk
vzhRn7Riokh1zOyN9YokNeVqScM4N5Opkeo1nzrfz7dtwcED3qp4yLE9Hgcd/vri4Nu2AOrwTomb
nRvx1nbQsJkNa39bi+6OZXQn3OTWRVffpk1NwteEuxxLzUPtklXdhA3GGFgCPoOhlOTpjY9QFouO
wcMRGTAEZBjgLwjaiP2BG1dI66N7X3qfme+9j6QYSnSdaNomXDvurUdnHUj3Bg3igb0nRtceKLph
IqRnZ//LS8bo7CCcLq2xDkxhsv2pdaqBqDP3hvFEoAjBSpm3rcf8wkRnSvvtQJPM5AucyR+WKJDd
clb5vqFwvyOj7ybiQkyigiIE15hqdgr0+bEt42y1rXQyFqewXUKMgqGzkGoN9XES7DbnrrI3HSL0
c9qkD4P0w0PDlnRwtYvvazzSGrIqhrRQxRwnPtmMPxMDl+oaNR5o205/NtzozagIdeaTdkhMIz4V
epmcGuPNH1L707ZBHJTNJO+DrNV+6CAydbMqntjur4k3XLRXrf8scfxslYjmS1tyU4a2IYKBFKtL
GkFRLwyPMUGdf8x5e3O8evjD5YmLs8x+z/NiDx/ob3s+uMjfU/XE4BUsh+t2G4RntBBOVtIJMn7c
KC9jUm3mcoewjC8ZojiI4DFwJojo7qejRPyebSwx3mZOzgPgw0Oi5ywMIrje4az31xZBzbaShFnZ
tXAfkiJlCsu/wI5N2wCjB8hhahZonIglueqD1OWBTbRZ+4gipPAWelKMq0EfhmcDo83JJvvSEYM4
W52N04SoeNLSoPoMYT0dM84qxCp9fkiazNmlOjC2NB/vUdJAvBzSORCW1KkbUJr23Zs7HtKpms51
6WpnKq0doha5NXNkB0lUWp/WfE+sReipUvwMDqJd2K1Z4l1Ge0oPAJgvwn4etYXM5vpkemdfVp9m
Z2vqnW2BP1MoSYXVa3wUC0d/0iv/PelBTic2G6SsZdA298UOQbAMlMdSghw0kE32lV8FkIjk9LdK
TiuEjRNQBosTV4UbY477e44d9uphINFsSLhmPVHlePrOLD9sE7knXP03K5tuqstv8E6Ia5p5LqPR
9HYAQ0qsWMR+Mm1YEitZN7U23FXUnPNOs7IXa5zhInyhyi2CxhL0miYgvcyP3EOUwRyfsANtrVD5
m2lwAIZYsn9YtwojFBz4nu0q4n/G8/N5qNuNNXbVk6tUsXKKcH6qghJOHCOSVjwimh8CbTb7tWcW
1ZXULX8juSpxO7LoyJlrhpGFSbmxzpVUDCGi7Lv2lA0I3EkA0vuVzgLDG47GBP17tCkyHX/cSc2M
fpkaH2HGshc3TId77Jfwmj0d+JIHNbmy9W5bAKwHTimyn6I+J8xath1qgp0G8PNqRJ2+iSqTXIt+
tA9xmB5UmUcXfUTGYLnHVObuEZly31asnLvlJXKbpznBiVajJmUjZw2H1tnrcnwcWb3t3cT4E4VL
p6PCk2d4TLosO9q4fX2WGZYu6pZyF2rZq2diPLPjtyqcsDOemArYDBMqtdOI9pMQa1ZuJLw91zt7
r9I+uBWzFb0Ue/BvwRADDfEjpPKqezSTdtd3lLlAO2oYdVszpd5VeHrbyTuLavpBifcTu3Q69tw/
+9G5rur+wWBFrdpkB3cIC1Kc/GCY+DAEfPrGnS8W4b9Ipm3J0c/IuZRqBZF1o2x3h6SvIFZ4/G1m
cH/0PrxUkdveop4U1TStnqCHP/ft4OxsC5tiHXnRRo7Ts+SRDPkRo9ByN43RfUAzGwM3Gd49t/iD
/6vlAoBwEOOfbBnLFIPXsIQLn1Pb2cY8GEEKBXgTzWEQhXETcAzhd27AMtver0xknDGafmk7M30w
oiJIpE26GLdmKDhnZWkvnC//VvIM/6WGjuzwI2m82xySKOWxcq5qwlRjjekUlcjKWhheBB7QBUcg
QfP+QyvzPzqreTah+Lt0JlQ9Txs9/2pWaYv87JsyON6aWYMhwoWZY+aofmJveETnswBraH0grT5r
E0NWzR1hTw+sJnqI4iUKu0DW3R/mf8W2HmC+l8l4YSYNRj7Nq3UI93yb5XDnKRuxSPOF5CSjUsNP
sYtdtOokXBFrWTFkQ6jSKHEj5WskkOlW9A5HcKczRB7wTLBU46USqIontoOZd4v8DjusVu3Jm2YC
Zdo1Oglh4OMq7EMZ1zS1sfnbj+pyjWWiDtLJfls4fRv4jbBEmcyuGHemATP+VYfEjtOOPVyMaZGg
1xT9V42lflA7BBYEmsxIiYZK37bxV+uKYaucgXdAe7esG/r/fdk6u2iK9qBCIO4yKcTOu1ht9qXG
kW01r3HvnLn8TktcIMS6vMEsM5k9H2IDMqN7MaAZcgTz8ZFjC0P+4pTMyGO9+DBjPrXVSOPNTM1a
Sv9cIKYx924ZB2M0f8xGEfIQETio24zjFbFbjlU8QigMMju8jH5arSGMH+0MCEYRI9nLBl4w1uCZ
AxekRMATU26v687dI5P7XLBEhLpvXTZXGxy9x6IQnLagkY8p4bYWrNedAWJ0ZTsDTwkvOdCKlK6L
ZXgXmT3msLXrhxtiN8gVNAC/xAIVmUD6Fofs4SMIdbXdF5tcZH6AJ81lr63JySChDBOH6zzmNSwG
dikJjFRqa7t7AxnvBfmiIRHCI827btYZH7sJzTXPG8CoJC7SnYemrWQiQD9n2FsI+AxS+ug65jnl
GbitwgnV1iYBeOx0YBRV9pbobncadP/ggvzM1LOZt9+ytsxLOc0v1gw1Zh4+yXriDVfhNweiiXU4
qi8k5FxMgKErHVvxRWjFC0escSzm7gcU3x69ORaSuV1XXDVneKb7qrTJomG3uR0ig1JLASwd+UnT
3iEf3V1gDAXlr91Vz7F172cOQVIO5ueCzwmKFoC8dYYQIgv1c98yeZUQ6c9RXOZrKbMQyXunr0eT
hbVbcjRGBvZRDZwfuRfae0MneMidUNsYNpgKYwaSxwCv39uaDSHVDXGTy2kL+r4+dGU7bTJChhlB
ddpTk1e/yftj2tMqcQirgTuo3HL8+5+OhWpWdtifbC5bNPfJs1fQ2zGoLYLhUGojK//Maqytr8N9
yqZWHCOG2bFmOmdz+vLzSLunBsfDaPCblV5Ozk6ZXzrDg4Kum/uIOuaYkQtVtZ2+t/CX0VZURBCN
ilUKdeljDpJ33Zrt8IUKL0j1qN9y+rdB7kz6Y22Hz75VuScc2seK1feJe8e4y7yE6TtXqPwSAWai
LwI+i+0enIz/0hbmxYkj8Rzb/tktHYzRY6LhmPUx+seK/X7R9EGfz9ZqQMWDEgGTwjULQaZ99O7A
+6LhZdPlTPxuXaHrawQuxc40H3Jh9+c+Hz71yT1VNVZxLxwQ3yg3XkDAxMKPGMe8XL8rFE1TDpBx
1TavoBdb8FFltSc3xLiMsFV3peROG7zKvxCORFyqPq2AhlRfmSDvG7Boymyi6BgXma+tSoubnUU/
nevM18pvfvLC7G+DoLdMW6bpTWKDwPXxo3fsMlvT+HAQ1UIHzsWO+unQCUJEIBab6zytj+OEoqq3
TaLJPavdjnBKgCTzdQjnYhxz6P3gMfvURQCpFLpUunQsxsAeaHecs0ao/Tr158++bsDUQodFhocf
r0xgMjlTSqhMpJiyVvpjVqXvKXbkBEzHvtW8PwVcmTkOLIKKat1ASJi+ZpEJqBQ4WDnh/6rbiBdq
DrdWYvGSd9E5a92HVgLC6Kgm/ndt8JfXwWKG/j+vDdZx9fvv//rfbA34qn/fGrh/AwthMbPB1mBZ
/2lr4P2NuT8LAx/Go8Hg/h9MSME+wROG79meb9qCe+o/bA10POL28o/6vk128f+fQ8L/rxF+OpcX
MX5sQVFp47r4p61Bn2S1Jjw890BnqVARC3UJpKsxTz8MsqdLnFSsOjFR268WAFZbpJs8zMSDT4p9
NY2c+aOfbEnfeQfbsuOMnVV5hAKBsz5mTBu26bcTeR3yr/6GiWKrELOT47fC1NpQdZpHQkjRQaGV
KkYJ9YoIlBK5ttXQ+zWGD5EqO9o6mBLlqGyj9TNxNOWCKgCTNbXJD5QmYBNNz1MYvrnyy6qJ9Z37
Vh4YoVXYnKdiJSpS25LsQCsJrmYRCyfsyxsFoNY58q7xvRXXazbo215XLN4WxkvOtUldgICTULGx
Ino+mb7zus2pycK7TzU6V0171OpJrNPwKGp06nWj2aTn0i/pqv6Vpk65c5Vzd0IfrVZV4Qdkf41k
ChnS2ACaBZK9YYVOmVYmlFsJWU2I7HtG7uiyCBf6M8noSZLfDJVR8/d97o8POpFG6EpnzPykHRe9
17B/Dbdg2zLy2ckwk43THntjbI+Vq8qDnS7AE6jLk+cEbm/qe8TaF3dqkh2EIUFpmxZXR4Xz2srQ
vWOgqBCQxL9dy4hIq22jK97WeOsJOkll1uoEhfIYzZo6DgX93spLpAdCbVgE/PGmrLpp6ydxfLPc
Kb4YOEt1XhXi0AQ/WOkepI0Bh79kXjuYdbu2S3xog+RYl4VUL4S+HYrBNd+NRPuVUY75rfWL1pgU
oR3nfreNbKd+HOvhU7TdrcmU/4zo7zGcYv2AyaW8OLRSO4DNQCFK0hvliD1j8pMmUI4F7qcJo6s5
p+2+b4rvsYXrohs+2rbKA4GmiWcjhTmPFrbbWzIVOwTnfdDIMwiQ+W4ZIFNkFJ4cpw5PDJbEiZWy
nYkzmxLekYR/ua0vvXGFfDVe83Sw9/g1sHULBlxJNv2yK2IacYgncMm0cN1nzD2GqtcDMdXDXe/q
eiHaa+eu1Ky1jSgb407IWK9JlpRpOxAIZB7nLn6qW9sIIpcwk5i1HiK2Lj9qc9NSINVPE0Cnr5SB
exqFr8Am8l9LqZ6rtn0jd6RdvTcNfNJUiR85U0/64w92f/G7b1GTKjJy9su2c2sob48ibX6dsB9u
hpEJKqM4/Mh+QvaS0D5so1ZPwwSSaMSNxHRKH58pRY21Ug0akqwPWFU6nBO6OnYO1COl5S+Fb3aP
2HOyHTZHdMWSQbGodIF+B7/MrOnORyuo29o6JP1Pz5n85pN+mSJLbMI2gndd1TcAEhgXhsZ4J6QD
EUYD/ygr2OhhXsNZk2ojW0p74+vdDpojqoQQRf4lrv3+ovU6qvoMgXc8sXf0cs96dlBTYMY0vE+l
Y+dgA/WuFfm9S8iz1Cf/x43yNz6X/mvOZq/3jfGRofr4aFl2QP6wdlG0vB66gHfjzfDE+KuPMcy4
worOujirvq2PjpMXvKFm94GnHq7nyJ3Ni8aao1TNzWDGHOju2Kx6zzJPNY4BPGiLvCSutH4r+jS+
TvEsd0ltkC2YzfLu2MohTZL1hTSnkxM3xcWoknRfxvFb6KviUmbL2K4sh2ucPTghlYwFXC0SnENY
IOqP3vfvPnb0ddM5A+rAST4hhMHJDIpoLYqRlBjQbe/VYGMXQe0+ZvXRl+IZsax8mHqRrMlAIk4l
7oYHZyYsrzc8e+dhS63hzwdlpKrTGLFUadhIwu725EnlnWSekU2b2SORD5zmj1+ATJPjyg6ZIk9x
AedHM9oHmZzKmV6tjKpki+rQ2NC1afe2CZImjznB5x851eYDMmAdKqDlbMIhD1wASOus+DVb9o8m
mX1zFCtJy475xtmOev1gzyWUEct5JHGE0EoU+WE96ie8YmHGKruQ8kl5ZHKycbjX0s4PE+Elg0dh
mb9Yja6ds4lN7tyZLuwd/OYZh22XR0dds5GgRwwpk0m9hTpxcAvRwsvjO7CWS+V1Bcc6cv4ZZH+o
Q5CIcu+AgPdRtB5zafrPRKYvi/4vm6uPSvoX0+muk6c2A8E0YCQ8ApaS5MzQ5L1K6+8u8n+nubxN
wngs6mehxekWHtmTG+mfsUAklxM63ZE/GVte4HdsGkh48JDWKrFxIizcfvoRGfSjhZG+xH9V//PJ
zhM9MLJ22MWpiW88eh0aLnADVffeSYitKTiomTmjBvYk55S+U5PIdqJOHgCbbJNGoUov+s86jV9o
O9c4aZ5xiQV1bYgrvUtFaNKqAC6w19jC1cxPVl5MMkyEj6ICwRC3M+IiHks2g3a+tkdkbRzSvQ+e
KTTtu8VCifUu3ZE1g2oeaMmX5t4oio+6uqjePUqXj/dsaVgbE08HtTisXNE90SiTqIDxLm/lsoGw
WZK6MfNNLCbayGVEhd1Z/VazXZBdmY9PAzAkXdZP7ySQkPzlQZ1Yplp0qE7hqVWrjz9oRFcAj9W6
Zpxj8MEvl99IuiXTDm3YGhoTVFqfYuOEbgQWKGfLnBJqkWMWWruMided9lvLZ05OS/sOqx29FQ5K
kZFWkzZIBGbaJ79ESK95R6XzctfWdB57wu5wWP4MKagDDxCKJivjgD/9OfojgCmsjHZ8po8Jppjd
q9JwUXx2uEnJ7U7aR9b+GFCMJwRM5jad9N/UYLlLRoMl98JgYdYwaxYtrx3gkZXqrzqvJBqz+Y3Q
u22ey8s4EVradedGhe+OW5ILadyLNqlPBH++2Dp4VYllgIg480Gvc41XRp0ayzzMS0p0h4WzU1/K
Iw4sSe6Gk95jWaYwD+1PZ4QdYSIfX+SVtHzMAJZAq4gTAck2ecAdwol6DFrUfcfRsozjRDIn3J4z
eVPoi7sdmz+HhRwlI1yPgxwpznKONMy+7XWoCmjPoK9KcExnbYz3SpMDIDlAhKg8fMIfInKH4ZGv
OKIyaglhbSrhtAA38vaKn2nlEGx05gUiwMwnA6kkZuLkWsknnrodqKP0uSTx1O07a8sYpnxJ5K1J
5kutz09RbubBRDSN3u0JoyxvGs/UMzILUivjMDr1yU/sdwabq9q4Rd7oH7FEkDA7ifmVoJpj3UOm
dCytCURV9ju/7rlwxlo7hB6AELPOxEsBVeygxsFdV7gcvAlTkBsBTk1I2ZiYoa7IzyagTIMG6Awp
PgJrBkjVUdNPffiYeZO+FahTV1Fe/WTpaYjb5uib3mcxWHLHcf8uw9h6GszmqEvmJubJm2G/FuWj
6twNVmqgKswn8LEkzJSpFY47FbvzNguT+t1wWsg16qljbXnvahMPTQSJDI0/9ENthoU1z/NzzBql
ISlwjsf42Rqr8W5XzVZW6qrplMqcg9a9i9YkSnAaDfFPJrPnkhrv4KdxsWnjPA6cmfV1F+vdi5Y1
N+psKsBfQ8km20JP9VAjjTgnNdFSDMvWBG2ZH20TH0zVRN+c2b7SvsGlNI/YU/trSu1CjRAln6k9
uKsJ+OVVxJ1+wND3YaW5tU6JSHu2FJLwqdLtu4xMEmV1tz5KWf8hAVTfxhlUujQsgnJyw20KPZ+m
wvtye5oPr3kkEQ9LZfiLoVyx0fR+G6fk1QBiLm+6skHLx8+NBFfTeyN5tjbP+qyPyQbUkw9UzCkh
R9ko593syx1Hcx23Jn8ICxlrHoNcHe4rWX1AERRSyzkatl4MWmvJzHUwxDNNe2kK6830DDg4KbsH
UTGx5PFchWquzmlafEzu+CtL5pcBBkXbtPXDDPaeLWueA/mzWCQ/RWrbiaJYh0URcMpiF1qqGnZ6
n2ZnBaXL8ArpW7kO4/ucItrq1HOWY0rPsebs1BC7B3Q7H2ZBB8evbhHjsTYs/XXI8E3nIMfgAlv2
ugtj8n/r9sDbs4qN5xYEjpOQZ5mk/mtbYUrszR/6pjuDrDMxyszhSMJLm+/E1HFJvIHNxiZYbcox
4SNGUJVu3BnbnOEtpl596EfWN408MNsZ5/pQ++I19OJrKy/dOF6UJyFph/sKvVko0m8W9veCn0Po
+t0o4u+ZxD44ckEaW2f8aQzPDg4rCC0bPj1dXDyGvXhHcanofC2D4SqU6yyFss5f0H3v1dS7b2dE
0Jyx2PFcCb6RKBYk7vHFBF1LetYN2+k2dssNaNaL4fLvqzqnV5wz5qXyy7OgCicxxLS5lhsL66Zu
xQRXC4eZcjy9zzl6t5BP4xzuNdzFs10dupx8T1dcDOLds1Z7tRKy3JKBTIb3pMW/pnjWQJM1ZvVM
ItStM9zXLFSfMk3Y9lETwha6aPP0OU/+pVDjp9SxvYoumGG2sYRJY3kzeudeppGOnpByYflmTqxQ
uBAf6ERXrTOBfLSwzcvvqtNvy3dc3ovlB8OxY07isU4RpJjuveaNtwYTe3F1WH6YdhxPY9oekonJ
cBhtQ5cQS/mAU+OEq/CkDTMH73DqNHka6L2Lrj1EF9rkY9m32iq7+I01rKcJXAjx1RYFangpQm0f
bcfNXGpkcy0cexWYhg1976Oinlh1MFCZeiAgE6Om7UUOlIrV2HPt4h2jCPpWub0tPPG7mdU9TKen
6oWth7XVEuiVaYaEiJ97yKpDW1k3kEBvArcdar9TDxgN0c+6c5Ld8sPTXlMyWjcp20DJ/pSWCwpx
Mu7ji2n55+XVwUhyX/6IRBhA/w/Lq7K88pA1t97UHSQ+6ha90fIq2bmz6/N3TH+XnAo1lB1tahMs
r/fyfuiVeecSOnnJ8K0RjmXgt6IHfAWAu7FaF3xEBAZhOCGuOjB0DpZHqPXyt950bpn8vz9FyIK6
7PNd3xLs7D7U8FbHSLyalLCeMX2GHYPPooa+VtpHBiug5E6ydF4nr/nEnKCdnC7c4A/qyE3HVmN0
DAC4A/QKfVhtBgOHN6vY+tMrwSINo7EnMAVELGrRsKnZ9/ggSYn4gbncDOMrYEymn4PYJJ0ad3ZL
xQ35N0g9utxpiF4c0Hq2NX73qK+glj70GXZyVOCqnxHw63uWOteioNqFJ0Pj8Dln7pNmdgTYdr80
jSYeoVKNT7D6Ee5F+NqXHzqStQH3QyrCCruO9Z0a3KJ+CJwh1uPASxVGCQHmx0yeKr3mIUj+VN7w
rJcjVR2Ff5aXpJGKhLg5Y0MGdr3D01bu2ujgTHaPNI4Z7/K4N77CFZFN7OlTogLkIpktd4oPsKuL
aD3i6/QQYqwgH3p4A3WF8DZ1MUiWSdBV5A7O8kMzTExgi/83l3R4LtmQ63EoPlgt8r1RI640KgfE
BQaGq0gtC2t88QYLSq3yk5NHZFKb+QjQNa5v9gw71l3PoOr8g27qM2XpMG9d2X45hYEZFmcCZS/x
u8UYXhBVvY/5R9qA/FvwQ3GcLFPAjh1xgu8SXfs75C13Vy2/Ih4UNCTA0nWs1Sgqyl02oIbQErPm
C6lxzYSCQ7fsVzAJhBw2+PBnP292MDMiMtPWVUM2pYbl3uLmyovEWkvN/VUr1oZDLQ3WImRmFGW+
0xL1C5XLvhK/HIigxCB21Ull9WPeLt/LQnSVOIThMCgEZUP6aX031NeoT+OhGoorw4x6kzD22nej
+1i1zE4qA64A9gKgm1kT7TPDfayH4TOLfbyFM9GXWtLycc4YWzjDp92nqCRwJjYZOh6LWMN8GU9G
PUi+dmRz0LvJd4kZbeO17qYl3JiKjr9pmmzVPHbp08KeZTtPcPniiMV+EncSt5wD8qq8D11JXcAi
ro4c+IP8Sqnwf1eqf7fUY9SyccArFwf1/NJ1lr81+g6GRt++d3b53IcUv5Fy5XF264Dx8ZY8iA7l
XkEKV9Q8sVfuAkkiXan3Aq76j+JpXJtk4BxIl6WlLuerZ032WrPGG2C8Gdi/F3iIbbmYRj6+FiQn
YvB0d9jhyau2beJ3Oydkw40E+5qX7kmF5DXD7zGP8wtTGe/JSgY+3C4nOnf2wSPQ4xEpMM1klu6T
UCSoDIXC5cpGqAQTCE3cIIs0buR+EI/4iuBX5exL2UytoeQ9FEX4R44uUPW2pa+wcJRHZYZqsEEK
NY5o5oroEsXkh2BWJDTdaHd39FXQvqR/E+jESUxNz55zTZj978q4Mbal7vg3F8HH2HYAICZJU1HK
L4DAKfMA56sECXsYeupZLoiDFyJ986zh7i9kEc0geoRBEisfRCQCNcJBr8srHRQ8tjpMN/ok3jUV
OUfdlfrjRO5uRlsIzp9HXBoXUTJRSKm3HmmakLHwGSna8gImK3mUduFdQPjuQuW+dXk6c6zmQCOQ
QmYIGpu2MJ6MEo9txdjNWBp1hitbMHt4BnR5gw6E3L0VJ9SZrPByRiZYjqs1RuSnKUNi3WJdW1s+
XFrbRaU7PBCZEG8nhTCwwD2OlrBy914L2IiwpheiFN6L0PdWpie0a4srLKh87X2WNEiV7jhBm+Hr
jcbSuvSJf6DhIQg053Th3mhRkzNfy4vXxEAAMfHb7Sjb/lCo0mCRuRtKI97VA+Uy4tLtv3F3Zrux
JOe5fRffZyMj5wSODZyaJ1YVWRw2eZMgucmMnOfx6b2Cko4kQxZsXR7D2Gqpew9sVmVF/P+31jcj
WE7iaU2MdV6hqyKgqq/cGTvegoJNboASfX7oqhcsxPWyyH7sY929w0WfiSUlqzPt6RNfyTYnDaZb
PQEa99uCftvbdouJoZUcRPPvKmTTXDHY2URI2mbs+Hoynql7j49plFCETDJlx5e7H6kHpcqxstd2
RmSSbjsP7tPzeUsQvBsJ7UiXT80os/RDNfa/E98kIV5EHu8kuoKI4i0J0KzbiQPpIESyGPkOLcI5
JcvE/pb7s6M+85AaU0i2rTMLRj1NV4MDjWC38Ps0JRJWILiXYe7WCKKYIT4Xc0wuQcZLrTQLNAat
9bulK2SdFJx13ZAMpfrSBtf2F4XtfBHPIWnX6Qxq/d9dNWuE01O0bsjiBi3jm2BNkgiUeCJjDYdA
tgFTG51HrZ1ebLswt440WfKk6Ax4cx1YjTTLMCLE5Y3Oe+nweKfGBnOs7QhaDG4GiZtVaSL0paj4
VzlkLSS/3+34PIv4ztCmoqJMrtwEHq+JwXxqZziTmEnnum6rXZOPAPB9O6/yMifDM5n3sD4LM3Xk
ui8SsWvt1c+rHs6dv41oF6RFfMZiYiqSPettwumNkGSUI27ATPgZuvU1AM5HqV8zxz/0VeQywiYQ
2NXmAiDdXgQMfZlKs5y3qaaehP8JC+pB2VEZTsx9MZaBsTXBTDZ2RM97U5VvrY7IqCUntax9AnX8
4Q0+MNxCmiRYXQwKkm5KT2p8UR6LZKZ8w1K31ZJDy1ha4BXBvAcTT67GJfdoxqAPet4vrDp+Suv8
pPcgQEZYr4ReIngRpL4D/mpRWuaHcI0QF7X0eQwVICQmTA1KF5sm6INMqvfaQ4wiIpwV7jfLe31n
Z829XuzdyS3viTLeAbeQ6em5Wcu4uPPDCSdIHgBn9ygD4mhoEaK60LJdWZ7cWTD8a5nGspTpuS/l
uzQfo5OOFbZJomJtsLfnLjrYnE+osArEfoKL14r81GVhSoSmT5Y0vfK3vDGCV66uwFfpERiJ101w
X/HeOHSmtfc5Kd+nLqHsW1r03zyBjWtVCE5J9XDn2PvaYqRVJNlTZJn+pqdEEvU5bkG2klRxEclt
9o5jRSqY8E3OF6NvxesHEYsvISOanBtLqvO1ANSzOZtdXooO7NFIxftUdPoufDUxLa2hCoAAMcov
28bhemzyne0wCcAo1bSpiG6ndd1L1K4hxnBcmZfWUJ/9/B/TnfyKw/UqKRFb9ra9DmP29/GuLNp0
2xsl8y2N36hS2w6qzkqSH65BwCA4kpfkWW5Yxi5jxbWcyJn3Dh6L3myNO9SyzDynktxvTMc8MUHg
JpxuHq/pcrhK6aRMElFn2fPb5LBcNQISenVbfgRWZK9rnZiY3TnOWlojE8zh4+ffAGFzVlsSATSj
0LCemo0+sOoFVKf1T+camKsJrWdTeEfixwnNaNO5DGQIkN55YdgRWbDFXhSPuiPtFSwNtKsLt8A8
bz7QmIOxpM73uNs3sdwnIuk2yWhOK97ExBzOwjxyfhOXuTUes5YpazSJYlmnNh8MtRq6O/kppPx4
lfczHwzGJnN6+5hiTOG5iKNEoBLQ4/rUq7eIMUrC68P0Mue1u2+0OV27sc/gjMPkz1cxqrmG5Lzu
efGxChr3gLMd7JUXKJFd3F/0mhAIm+ZsY2dWxxp2hFCprGNs5J92puFLCXOa6JIAP1k0XTizDhdD
PLh6cvUYLW3iQX+LCAUusaRVW9+GZuvLLyfNSbVRdbCKsWqSsEpwE5MYYyuMWQdQhsVdq1MsVu+l
cK4zPT44/9NzkOQvc8e8PBhH42DMPMenrLmLcX1ueCOxAae/McwwfyAIX0S4jvBdMEXMUmp1NSc8
dODnlcxJ/w2UyC30ZuYO7JzT0B/5ICOgb448vh0K1k2A71q6ziqbnGoRGxbPQOmMYkM1t72yHVL5
uPJ4Qk6sD6wK8Npw2LUmvDsqSohAs1q+XPdcxHzro9hVtdqOtpCdxcd4x6uv4nq3G787lxMoMRlj
Nn7j+RNLLeUZ7dQuNzp0GWtp0LTgmV56TX2OV52w6anIvNXAY2lHPVWyzBxemKL8EqycV4WAq8hC
uMiZzzhzsLYcBnnCq0d4/0xJo0VrE5fTJgmOQclyyWui14Fu202op1eSa/y2c/JamBSfSI4voLrG
fdozV6h9jQkFp+py2DhWddf1IaEKNNe5tMrDhFFWy0EX85xkNUJx7jelQMjWEhi1UHXRlrNyxhj8
u49UML3mLcLv0YbO1u/YLYzTccz6E98zi4Iz/txyQpjYhg8DlzzTiLslfBIsQ4cRLHu3eg5n497g
TILEANyzprW5bdkQ6MGh9YerR8qQQWbtk9odM2wu/ecoEUDmSFFMYlQEkOQKJA4/pHsKWC3udSrW
YFfDf6Fr9i76rIum+G7/j4KYPwtSghFE+Q8p+9f/Bu7G///Tf+S//YX+7tdt/uPnF4G5Xb2373/3
Xyjkw4N6333V08MX0NCf/gx//if/p3/zzzbVx6n8+vd/e/+dgaByx62jz/YfxIjMfxY++r/8cRhK
Rv+gk9bkJ/4lf2T+4bkAya7BSUkljP6CLLt/CMOzDNv2PWFZwEH/r5DW+8OzHZVU8gQbH/tv9az2
H/yTnu97fAx5gMa6+F8hy55PjqlksBwWufLJ2jaGWMOCgYaRUb+whVr2b5HlLpj1Ims6Dpdu9Klp
hfvQZW54ypoE95rvPIxgG+uClzTPKvM0ljEz5cK5eakbbOzSfY8Z1MRZNOwlvZWnxE3GY2/wwUEK
cBM7Wns/O6p4O+WQFfFZu+VcOUDIxR+D1n8jC//ygVgXjVP5D+KT/af3NGJzQWjSrouUBXpgugYq
H5/4j/vATgbGJjqLqas23qCfXE3Z49vgK9dJqoQJ14QwH06bpIVpsxyGwVnBlbvOcEdzBVn0mcU2
WyCIZpeQjzwvXIMTTmL+EoH6JWuGBlLjbjOSqF/2pv7i2XbEHqDBkVTlb0llhRtXD9kj401bDBa+
D6F6w6IJS0Pc8aHTRt+NiEk6e4QCTaXSJFAwNuFvp6w+hIx+p4mzSiE/FpErLfCgkQ09FTfpzOd+
59kY7YL6FUvDObE5kE/etUnkloRSsShjWhlSw7yw5+33lRVAsNCIgSl2fKR1gVEVKqFKDAdP42w6
JHwARSRu4oZ0Va8O9K2ub7rC5rKj8wkGxdS5RHLnJnk0s5TYaVcmV6NnRAtImN4FPWYvZuPlY85C
fSOtlCwjLfOXOsfj0zTi6LPXx6uTF4eEI+YJvdw1lKO/H9zuU3RBd9DCJuYAOyd3FRYHERvBgrRd
cXbYXx3yXqNoqUG4gj6zxELuGk9KLdkquqXtooMv6UNlATwAcb2GMSH6AYJLDSDmAon7hEq9ral1
RZbE3kZZ+cAj69kotnbMh3c6HhiIWPvCd1LUbwP5s6DZtfhAR9vsj7MTTysxOJ+1QxK6LCf/7DZw
bTxaszF6aHOtIiRdfcRPtVp+eFr3MQaCy0BdID2CW1Y8xFo3HFWhWp1ZBo53fcDvMpii32gjlS15
+zoO6W2Y73vEjOuOMgwWPT3oHoapAbRXV50NcOOtdeeVv0uV31aFVKbmbyLk/iRA5jvPxfkYhGKF
4fLE3ud1phbGL4S26WX8DbpWK5lnwkYX5pXpmu0z56iYV/rI1jkG+rhMfOdFU8N8ybCfP5/1SWsL
Jja949+Ooba7gYse3eMjM6n5qofJX4UJAxaL6ZsnlT2Gl6vDD27DcIhiLEAIKHcFRkyzc+0UKjEp
aKJiJqAgiiCuq03hsvuKTBb0Vi52hCEIePAhui7qslgyBDWZl453lYI0fIVrcHP5LhTAUflo2Y0R
s0A9Tie3J8nBqfExVuCHDBUCAgvSuSESM4WHmAoU8RUyYk6/q6GskaC7+sKnxC31523ViOjk8WKp
JQQlvNyryyiaTMrM9IQUYwpp6kSxXHptz5qOWSun5Q+n9K9hId9+NLCzyTso1yArtGJLgyMrvQwk
UGjDdiwodUGHcEksA9ip0lZW9TmJTnLOYHw3yJLJiofDqYJV9d1kYv/tgNmGTyUx5oWviXSD9qVc
+xavdjTvD5YYTLbcK4p9CcLF2pthz+4CDRvvg3K85hYfaeOMVxO54q82HPa9XyLk4TmWGrG3TUe4
XFNLm21ZUtrgnEZqvE5Gbz5KF17fCSOfbguKRDX5aWlucsJoL5GcUTQ2QPHdT+SwdiOlNEYFYkty
hX6lrtkqVT6VSWW3DyUsK7VDzYEQ+kmQK9+aGysIh3PUpiAvCb+tplNQGjnWEg3Rsgg9QpgJ0boq
SwgN0OaXOrtJ2vqSNJth9MYFqyATIxMuVvTBq66TUmRLz8x67NdDXGTMkfsb9+6C4jxfhYUoACNA
lb+C+zI1M8e7wKemSY4JaH1HjoDiKnNBZrFY6bz9OTBNbzlg1C2wsbDpsr3v0XdQqvQ9zvHdwENu
rfVmQsUo9iN3HXa1Rnxgeu2b9q0Px+LcINwG4yzlEv+B2BJFd1au0QU4kaP8VBTftYhC8pGx3AyK
8POyl85LrSsiuHRhDlq6LRnnk1Vy6a7p2icdsGPdlPpb5WI4DWix2hUGZuCQl+8yHj0smQnDMJ1N
8WoyO3pGQ2p8kglcpw61cJVxGSAllHi7gA+NZ8lnBNOV6B3vjsm9pJJHrIC0GYflUy41+T6Wqshk
9Lo7ORjTlUUaxkz1E3xCkqT++uQ6FbZ7x0mhXP78DBC6X81oR7famxtUQPCSNWdl0RlPTp08AL6h
KNS5Bdjh2p+cAV7SpyjOKFBMJ9bOz0qUdl7H8AWqmjXAIYkDzGD5gG9HCYksurL04BdCQGas/mbq
yOAioWAqMcn7n8tPwap/FIiRTWaGUL1r7gHWKiKZixuoX/mVFzJBq78yag1xI1prTAWfVc+YxMX1
sWytAu05dVh17ORrdtjQw4uqzu1N10WvYZpiwGxTGy2d2A5ApywyBOXTM0jZiqnvqp9IC5uhWvik
4uBrsFXSoFoPq9LCGHLWOz4Sv7i6JBqWoPzaEtRBucuIGxvHedCEPPRhg/BifDYcxBkejUx5DOFN
+PfUKSSvolA6gXvWjYl2NLp1A0xOGO7znWG2LNL6TvmaprNeMgBh7xcuJRNJf/QUo2/wVK6x3pUB
nWV8d68TsTqNL2vdd2dEUDp9axA6RVGpSvhkjVAtZ4GXEBqhbYPmFNY/BXx5ON26yGLe3OFWND8C
iAoRxOLc9qI5m8QbkXjvLcupGPUxl+o0iK/UpKgiiAPeNaI3zsga6abMGUn16H0xo2kAF3KkKlYE
/tbk8oxtZKxfZjM6a9Ja46GK3zOjtlHJO816mouW1kAGlF7j/2I44i/aqsz5Lmd4WZN2Os554Oxy
3LR28EtLBuvJicP8nHbZhzcKZ1dU4H0VZVKkX0aI/KefOZXsp/xk+yaSJ94QtOzRdBgH3RslmQPQ
k0HuvAsYIibPIQoPduGB9hyZMqNg05LLIMankJr68c8/ZDy8BfMI4cKmRLJiJsoPzG+Z9GTxerAV
PCOJwU2h+KaRyd3XsSgewKB50WGCXwseEAvuE/2jn9ABNHfsdliVbkLJa2zZOfNbXHntkTxt+OD7
NNtNc/MRX8AAQgW+A3QRZUNZaFdHdS+4ExzoqfJ12l+xaZ094YgNk9sK21Vz6CJnoCkS1hklqLuy
2X1uKo2YtEZGek00mrduqp25iIZvIcbiZUzC9SHSBhsNpxUTE4P2IQA1b0uuA0RmNMgBv76WFOvu
yHGO1C7hKALJZlsCBdP4xoereeE9G1G611OCC3lSuqQx3gaRtIfu54dQSDwr7fNsafGDupfcv9Tz
mjVf9EptgsHU3rvTYv6FDk6h33wDpDohIQvQj1muMsp7YQzuXdXWz97AN3N0rOmhT9p+F0djtCtH
7hluOO/gz7wXPrdQzlXl1e6qi0GrwtbVs/HosDnYUOS650E9nKeGqE5JTeXnaL4W2fydgWddZG4x
lkS2s6qKOjwkAZdxQFEgPZpuL/osvYOYik9yQ6+1gX6AeTO9tcGpZ8v5WT4Lbezo4IZFo6lRnFM3
pIJ2dm6+LcSqTLFqjJ6VvtpyOJT0XTw2jvu776iSc2RtHttKN4+G62/YuV664sL7LjrFJbwtvnFi
NrGbP7fT9Ko6XKcmnq99ZcqbVvSEeSarWtEDAuU6BjRRmjYdd8lwY4Y7H+wuLi8YaUkrtbiI5KzA
dF7AeM6rw89f/fWHf/F/++c/LVbKF8RNXK2G4rkBZl9GqdXvx7oqn+HjbC5KhcFYxy+eB1vf+n6z
1yZUqVFspS/edDBTfh4K7vbauOOja1XpS0a338Gbewv7DBvjAuGHCPIW3JeBTAeu7+QTOhE09ZvI
1IaLCDL+qxyYeZa6c5JMjg6a7rLxsEY6gbxkNeAHgFMIKJOqao2oz/SrJv6+pcxvwiDe780yTO5D
wfEjpytKGC6BQ5nHj2OF96/gEvCcS+M8F/29xgP3KsK2P9gU64Kx1PMpMOlD0JyMNoc8A7rUnQtL
hmzPHFUjf+FPSwdd6ZUMHzYFWFTKjQqOrqa3NkZs6yHWTjS91YQCVSY0fbbfRlKOD6V6jPtcE3rI
fcJtmGiDmBjNpFpcZ2q2YFqUgsEtG5C9h0FgaioISK85Ylj0QyYamcWGj1YKcPdxxks36bqMlycd
I1x+uFThSSRqa9Lzl2o3rNT5sbckHyJFvok7jInZTOy0n9lt2aEdPOL5rI7ZjAhHb4GEdWm3J415
1SbqYJK5DCGpssd+p0+6daoqfc8bYL4SkvB3Wc4ndja1jAxRGS/8ZEzXDXnykpvJa2eIJ2UQ2lQG
kQWuLtpe2qyaxOyvmbD5N3NOd8hSVu3gYlvtgjPvd4aM5G15pMZPczUTO8ibVywwhCpTog3Gk9eO
29Zq1lVH624ZyW1sFzHFJMwh2ZetIpEoUXtzHE4YTa3DNIM3JvFvkImHTPT0jBahOuIxPlVlwJpP
lqCucm0rTUIDPUuujIqWh8zwTYVOEP76pJw3uRhelq5hSF/q/AFRBay5x/Q8C54bMbP908ynxC34
VI7A8lOd+0qlotNTtLPjcmSlTcCRS8YQ0t/A5/VwRxPalbK0cqP37Bos/85nR3x2OKyvCGoKFJa1
d6JHbEV3o3VMQszPUTofOtAqnObVCSIKnwL9oAucquERL+qRCdTTWHXTMvQ5SIcMeHkQmlfbqFgo
SoRwJOq1DemTs2EV2KsYGyy5IbJkmPmuu52SxSZUvKvBZreSjvMR6xwv0Yar8jDkc7oWLHJj+qqE
cHgcmA+FTPQDokdWNDgDDhSjHXpRA7+nljyWzVtMacUCuHQ8eRP1xcCu2jYeJiJegnqTKv1wZIto
nkwFxaXhswvZXU9sfyxtwj3A06fuOLhpEmBBzxHTETQeNoY7P1HpgxS3obOVpyq/XCz2bSd4OZq8
/FLdXlmS8wcUlSCVt0x4aOS8cxeSxIor1cRjuItrDCWW7hdLst3josUXlYRetTEd4+SmZ69ytJWz
M3J1zp1ZrPbnn287p1uyJZN+b9GcktYtq5SQcoeuX1ZMZw6uO5xcJ31gjsgnaxQhpuoSHjWCBwmL
R0NmnNcT84keHgZJOt84wRdRWMOXnuLCQUdc1na3sERPiIIywXoaz426NXfS2lB/CU7DEjLqMAP9
/NVQYTPQbCB3HS9YNeuHeMJ1zt0bDz6TB8eYTn41cjVvkEe5YU68CGm6NXcHCm3fKVXn4EHwfVE1
40Lq8HFeKr/Te4dNjEFBcoxVB1/sk246Nalc/lRurHDv8GgjqWI8pCHCSsRjVHvU4rCqTrZWQYmK
ei/Uab0dCq1jyJVre+HduEkwkwpnnaNiiTW8pxDeg235RYcN5fMdnSdaA2BHUnRm4S5jVgKz6g9i
rVWUrFyH7Huwy0tgmRi9I2rChxqQqUdqlUZjt7JI2hBrk2sNrw7moHSh0w83tvU64dHHORn7ckZW
vWy4S+aRdi0H94rR0HcJUTjlUqivBmvovNFbihMrd35vnW7blNlDNPDRxAP503fXdCEs1Sp7qhOQ
wpmloV6IU2az5BnbfK8zIlD/OegBDYvEFBh23ZD1vOOLNOoQgW3xHvWcgvWNxN9GMpkxYTK8ezPx
XUD0TV1FewkbkkfO0ej1BdNSvhuZZiw4FWzSmpLa0qIBI3GzP30pCdekRaNND6xI1r2uqd3KU6Fz
bZtN+4Ob6Nrhm7UcLPsJ4v/ZqoA1nTmiPCjTrrYq0zADHiaWNy+dinX8wJWHLbp34mD6hVzgQf2R
7TF8hoXcG3a8gO2Bq3Jo0yqcJ5442kJrq99Wo7GEQbSkpZQC2AWMvuxNVr0N+Yto+/OrNjXf/Y5y
orkcv1jWqZaOg2NsDD4cFqHDgzNuNR6lHPn6/hb7L50BqiNr4l++jF8jXe929aCScFXN0l/fZn0i
1rofXCPQj6VqYhdePy4agZmkFi94bslkpqgOe9kjtrS/QzN8SPm8o0yNwqQsQIzY9h5X90vYkreo
vQfDnl4LvnkLd76NBSUFnfmrNYFwc/Wqxvq7dyQ/jcHne10aGrNG8aS+idLK7n3vfeqKbeJEHO7I
4yziQr3D1L8QTumrzh3ehnZ6R2bLQEqzaIYpeKEwEYUnqZwOvLNNKI/nG2vPp7ivN3Nto9LhsLgs
q9RchC4z1VpXSveaca/xHUTZqxbZ9p4zhssUlax4PT+OKjvuyxvbCohXlSoXjblNiJkjI2XFqJLn
mcbD3qADgVG0Sx33AxwJ5810E9n1jgF1ealrSgzt/klk3Uevx69ZUqJmI/DuquR7rTLwQqXhy8x8
sbz+qZwpnjTShJ6VYukE7TpXSfpcZeo9g8l/0cdbu1BzpIaJIRXqeKiL6L2kbmRJ1iRfl5MDhiFq
xokOowipPq8mUvpLQ2o3He9YYhb5lShBwhfZrM0fDgAgoNGsTa9dqxYvQAIwQO8MX59iCCJgAoq7
2T0qvqAFNGgUcYCgMF4NikIwFI8QKTLBUIyCDqzgKmphUPxCpEgGvCzRW6TohkBxDkTZq3sP9GGO
t0KREJRS7S3FRrSKkpCMIgrFTeAytC6dYil0RVV8B0l1rRVqgYto2lUKv/AUiJEpJCOGzbAUpBFD
a2AigNAxb4EOxtHCc5jchw0FeLBil48lK9UQ9gOacaKiDBykUGAIRwRqMhUsQkZD3DgscGmDI1FA
ySRBS0DUwUw0E+DEUuiJUBCKhuDOy8p7jXGsDqUyd6sOZqVV8EoDxZIqnMWDa+kU4IKcTCPO5yrw
JVYIjKFgmAYqxld4jKVAmUohM2UZYsmtKgC/0Ns6vgbBpRAbi715z/OHMGxY77PGdJ+44PRLU0rO
hhrrZx7NADsznLHIzGyJwQlYu5+ewwaEVSrUZ1DQD9FHse2iL03hQLMCg8LOFI+jgoVC0ezUWyXz
021r6g+RO9/F3bVTkBH9W6iFyGsbCkASkEgub4pCoUmFgpQahSshoapOHgTTjPTqHI74lnyDIrtu
9Hgu2Q5W3Zxha5WX/qnPI85oBgOucGQoqGApD2qKjGl2zOCmz1wTSe3J+mAgqtoXoXt12S8iJa8Z
PfKpp4AsnhMhKbxDjxfwkJbbBnl7EuvmdgBOXNC2TXNqm96Jhst+NnJKIuSB7FK8hQoGI9F0m6HD
Jigx3p3vtGisRugxPDR7inyOeot4rqv0S6tAM1MhZxbsWaogNA8azYJKi1LvlwcvqbLLdtPcGbS3
aZIwh8LZeNWPCm9za32vUd2HSWl+s+t2l0DC1RUQp/7pKkCOWeuDx96BfkVoHdeMl2cMk6Sa+7E7
OZaxlWn36CvorvjkE/lxTqikC+mg4pPN3QpF6Slcr4Db03x33lAdcQgU0tf3/CroJQ+hwv0aBf75
xaZRHKACAmvt01aAYKJQwbJyXG5cCruJLbwCDaoghvd0pPg4SBVumCnw0Hane+HSCk1AcKkvWSPA
KIrZJAmrsMUCfjFXICOkgYYW2fzyCUySyKz8dTx4p8RmaAIHyUU1Wvj52mbXttDIoC7tulIpgoGo
GxilDU85wlWaCrAcFWrZ/kCX0JdFcSctPtM6loVOWfrrujh7EDmwH6SUjNG42QNZWmZSv+Hrr/Qm
pygiwD0JCrHNzKvdwBtGa2jkLNRXFDBxSBUumitwNCYkWAKSlhClDmRpBmFaQJrqZv82TRQigbbz
3I8umEuTje/hVVOYauYArPLxdEfo6jgWmtjFP2c86NaQKIOucFdTga91OB1DSFgY7ydNB411Ovnq
wMr6CpodfXaWvEvabdqSuij44w0wttie9naov5VdeEvMPGbM+TjA5EawuTWMrtVkv+ltAFOPTo6C
eN0QEiglQp9p1TkHkhgU8OuYOwn/GykQmJU5RLC4lxDCmkKFp0xeLAUP5y4YcQtPrEntIU6wj3Vt
tKUm5YVSet4/CkKuoZGVAsKjc4T4k2oTUMiyoeBlC4q5gmYetGOh4OYKytmE71h2dfMAZDssGR77
Cog2FRrN+uLIsPjeVNB0Dz2dKox6UkA1ur8aLfVm5GYcZx+2Aq99CGw78Vm+Kyi7HcGzYzht7L3y
WFXbXgHcFDXR6KOg7kzh3S1IgRE2l5aYybXQRX7RQe7JmjDhbZuvarQ+DZ/BPw04XJfHpD9CzvE5
l8R8MpBUo0yxt7YaL3xJ4HIjRmqUIsfoL2Pnj2TKgdTnBlzdg1uHKDvMCmTP+VfVKrQdOxNHNIW7
2wp8dxQCXzbA8J7C4hGxKvt2+aq5JNaMeYJRN8QrN2fOPv05U3i9r0B7BJwvukLvLQXht9D4jBs8
vk80XkVIcm+Ohs53UPi+q0D+UCH9Oi4ONoQqHlXOnXFsphYXSokGoFBCgF4daoSSBBD4DHa4616t
H4MAWhO+DO9kK7lAozQDOOGHD/3FqdAPTHgIeiUkINOxnZWioFGyAoCRRRrEPBMSr3tII55IvWts
SoLPN3ze5FkHOhUCR9Ku99vWrPFck1L/FxRB/20E5++SPf9/Znmcf5blub3n7Xv++6v+ByEgfuJf
sjzGHyYaQl+3hS3MP9UM/CXOY5HMIU7jGypKo8I7fxPnETb/g+/if8QnpP9VJWT/4RrQCL7Dr2Y6
9Ij6/5s0D7/XfwnzuK7j80cgJklsyDZ0/gx/G+ahsiWIQoiZFbg3e7RC2copTtVr/TQnNdlozXAw
/DH5W/5pS0kRU3eJJ9vn9IDFdWDBxo65pM4uRQ5ZK5HpPKA0dT/ryZCsvrIncnwTJi5+WVvyljH9
sGbJwNKysjl0FLWPxkVAQbFSJUxa5VcArGtUdS+cfAPOsK9Bib3fD/tx5eLDNTOA/sRuz9Js21s5
A/uPrrfoUwxts0A+AlaFok/JXW3r7I6afpmU9rVXAtgRE2xco4SVSg6L8CHdzxAC8F+c0TSyn16d
JOdstNYza7+1y8CEMvfoPel7/1xwu2uaR+6Xd71S0xZqQkqgoyjr01x45jZyEAzN2S0irPKWjSQH
tQ6xXJboG78dtJPpB8PJZv2utLg801wTTW5kVlTfpmxMtXK6aRj0l06Mi7Fiz7/3cpeSUhaCKhjD
fYUvHFwHJS93HeS8WHqpXI0pbgxOAKzG1lC9iriWJ7Ytb/mMf7H3aNBU2t9YCYBjuMSVraTAnK7h
c+kzG6i7xNY4O8vGYp2pKZ0wz/txFeskM0s57GclHXbd6WqShLHRRFxHs5A3K1VZ8xaFIy8wtW9B
FaIFJVBqB2/e4BRBSAIUshhkSO28zcXawtX/MI61v3E6nnDErQ2iVkbyadtYB0y7/66S9trh7ni1
lIu1T3twuaC9MzLf2/bWgFnbr6a7rkY93VDp96hLznpt2vAi1DJyuHLexgVcZNz73Q3wkJyOO1pv
DjD8PETHSATy2DCM2pcBwrY0fhGN/tgrbXT8Y5BmKQfYiVS6a1izdhoXvkAppxsln67z+0HJqPMs
veg4fU+R11qr1mf4P6lU6Ew8y+7GbR0jjsjxW9/1ObV6k5Jel+W4aauY6kR82DW7VhW/9ZQou1XK
bD3VEZYqi7bSaTPQ4gvkopIWKBUwbtdKva2LBzarHIBKRm9C6bkzcyi3FsZuR6m7BxzeusHxs2/r
gSUGHI+Do6V1ro0Sfw/SuTLbZc5YGC89bvCmDn4Rh38jr3ObsnKTh9xvEDRvdUoGSlrjdl7C+1LC
NjMAGgyABvYKHB+juacpI4PTszmcXyq8Laal7OVi/p2TUbsTLgYkK45vhsfgt3BYsYYe3IYZBNc8
7OK7tFbFzraWYxANEyQgVXbpyQcgQSXuUyf6kdRueBcnmjiFrB3zqttyJUpfYhaZC1RVnIKGedUI
tMJpb3x4St0eMSLCUJNhLUHrXsQxPmeEuSyuR4I0IK6MLjxqoAf7PgiG+ti2d7wWy206W/Z5wKWI
f1tjNNRVxvnnh0gW1iHXjSPSb+NsmpkGdDL8YscUnctjmHxF1j2enmQhat2/usY14TIZUwBBC3vF
5Sc344XOu7ut5XMyqSj9qBcw2HV48aZrwU30ws2bl4FeQVUX5bzxrLqEbJqtraim4bGxTe7icS1X
npMOj2hI+jueV68E/YpH6+aw8c6Nvj9Psux2bjzxjg7H9jJoD746Z7tTczPYGO5DQVbaIE90dUYM
0kY6uktidBdNFulVRvwQVvV2QvQOrlwNFyYf4J4zQ8mSnPROZ4YHH56Mu2okCJ4HPTPsru7WjeN0
zP1jyO3gFNP5ys3UwPDAD5h943MlpfEdTs45bBHHTuQQIKv14Iz27IRa1bj9/ODNKVMp71KMo6Yk
ZTalIFOxHrhdBdJ9SiQjqKwdTjRsOmf7PNIZwWA6RLxKRejVNVn/Uo2lsubmi5/Z4Sav+4tWZBq1
Zd18Dmn/ZuJcYvjBzLqKm1gwK8wpiorGI01p37HQ4lctzX5Zuc2/UK0L9n4z5S+WEKx+EJs0o842
sXXcfQeWvCIp9BlYfbYLVYK14R+jETn5qjyPbj9teq4rN9tqoUdFs2Vf4bjSezrd1tEUUvOghdMq
cY19aJCR7/Tmg+jn2hp2bkNEjjj4u5vwGapp6XfFgU+g2v5P7s4rOW4kW8Nb0QbAABL+ZSKGZVg0
xSpamRdEiWTDe48dzTruxu6XpNiia/VMk3Gn474oWk0KhUokMk/+5zd1awnwf/ENwgrdbh2VCAJp
FdsFKnxr6UxGtBRIYOHCUmgTJafYVnyM350g63aEFcv53WUTnikBt5TjDbrqGw3pRX/rjTyRvP+q
whJao+Fb21JjYGhTCPdNprPcJ+Pd/1dC9OGyw6V+WZfKcWb2PpFjOyNGNNl81UwnRVVULGx1QOVl
lC2WqAA02UhRMGiQHRyahY5zwVSTIt+m2m+L8jLVtbNIlHhZhGG11fFHtg3I/G09YIdipw40OPMu
dAhl75xpjscheFSzbPviNy0x562CdrNzTGKMk7PY4F3o3enMrrHQz/SgW5go30fjFOSnQz7vdzMO
OLzmMWZP9RYZNUxDVT0rpjFhS421ZZyDG4PS5xs7SzDzIsR35bithne1Oe2LEd9Wv/HJhq8amP5a
sAmaaMOhMzY4PNnteOE2q74jjzzGekQhfBVVA9rQ8RamqHKlS9NWy59HaP69EWc0RL+XIQ3+0bfq
lUwRiiLCfFIO/wOpMH6joF51mwvLhTLW1cpdA0Zy2eEkhT+9QxQTUpiizRZ1n332kbt8roP6HBvw
HIXj15aKQ82JrOtG97Z3Ue+q3wty7I68Pj3NITfPumKM0ZgUBHmkybEqBcAYebBZpnA+BzzfSwus
rBjL+shn41ayKD8cMndXCmA8KxTZES7pWKrg+KwAQwSYBeN+RAKDE2Ceb4Riy3naAbax4ON0lBvp
shuCAenHzFHSOzXQh63uVMPW1Ys7v0D0mAfdsDTomEA3FTJBIDm0JmwwEvuLMlrnY6yM3zPolU0e
DjPHCXHHazqSDyyibEHgiVIU+ToVkXWaEUzeSxADV/VsPnK+O7B8/LehQhzXYmRH99pTiL63thZd
U+Yigwkzg71aYYvrsQxAk50uXWAsqrH8gH7FZ/JbEe8I4u3ULtwZaaOs+rH+7Lt0YOFM0UcbIxpE
bWVQlM2S0ewOHfV0tKgojdoHgn+g4UHIGyQ1b5IkPVvgyJ2VJBTntI3ZqlD1uZLWV0iCXwXTbxJQ
/lxJ/qtgAeaSDigkMdCUFMFGkgVV8/o+GcBxHB8TAkdZ9Mad7RrpiRIWWMY3Lev+VGgHhpUEFDZV
htKMGAAbLwfL6772neddGdBLAZntoI1PfDOFWEq0HRGqU0WPCvXWmbBpNFZ1X110bf8trmiZR1HP
njrE2F6P4JDUQO5c1ASXQuqiPLaLcxMr5K8tKbSwhinDYtiB23FsLnhzUkQ0Vbco6gT9s2Iemor9
NcG4DCMCDO+FHYsNrPaSHs0sdF1z5R6FjU2l7En4ZtAymvmkcdY4DqhDJ6iFvXxu2di1jKI7nRaF
GcK5hWkKl7vGhxRMykOwf4jxXbiw6QjGseLfeC3uahoKLevBoyLGkTKbzJk5Qm7VJc2VY89NA+/V
lARYrZUbZ46pqgswZMOSRXErJGmWcFXnIJZEWgwiqBnh1tZwbFXJtZWCJaQe6dwpu22bU6mlHmx0
gnC+aZKsy8cbCjKJ3orOAyMbFiFlAK4vXcKBp4FHJY34SyzVA2nN30uPfjipMwvXfgyVvmjSxr/Q
YCe4GPvb0uK/odzoh0s3FP4cVou7X8s4AN+MLnU/Pe9HVT/q3bbaxqqzbsliApJsbtiiU8pUawlt
DqErUnxs+ZeBjCDgqMIpAIGz6gwlcojwa0NegZDBBb6MMFBjBOUF9FX/BLO3S19GHUxkHmDpBBpk
nzQyDEEjFSEfiUcIZFBCXc80mZugtmdIN5aVbozLdBoPVNVdsbcSJkDmgkbKFQ2cyFkJK0WYxWlA
mYhoUGVYQ3+cyeiG0gg+W2Q5tCK81tVIhjsorH9NcQJjneAHGQGRec5xrugYTYXabx1StNXU9mcl
keMyPiL3bIVMNpv+KdkSqDFRMsi4id4+Iy0dzzIZRDH1R6MMpqA85ixEVIWSCUIrfKRzXkSQBb0w
PMFluEVSnHQy7CIBhdrPDBXtgU0UBg7q9qnvEo9hyqCMmsQMmNi0z2WIhsEW3xkyViOEIexVcX8U
MfXn6CNoUlMK4v5GJgcPRVlGMqZDGrhyKEVsqpTyGMG9o96e35OOIx8hXScjPzKyP9JQpYuaHRgy
FOQe7JDCqp/hhSirnsI8L/76j/+XqI+BquqP7aMv2pvq7jXiI//RI+Jj7JlCWPhAG46tIzvCnPkR
8TERdpnwKnXDxInIMX4iPpq6h5uzSdI12QNCGkn/7h7t7MmrqapqYoqJiTRuz/9J5iRpmM/kWzZw
lKa5hiYlXKbtglU9RXxUpJtGEbQkVs19VT2MEviMU74aI3We2upxKctTZVooart+MlDbB4XY07RL
qVx7/ckCBZtrWA5H7xdYUw4x0TPKJlkM4rqgap4FykDh0N8qUI729WxYF9Z5lCkLnEeXXqPuw/dc
tU3A/K5p+Bea9aVSvg7xRsvFKsiBKrpwRUIAUepZdWKipB5SfT113uzXN669OWTQIC14MPLxyJ8/
Cek0aNnWuN8mC3Q6x37YbiDrzQrdWBMtsI5p4Veec9YFCMhMvzv+kw+Xo/JUbiefFzZRli1nBUGl
L54XebEI0QEUFmbbH7rs37TjPk/Rjt7H3MZgpzCdJS5hywHP7mi0rzL785heOn7zJ49Pyvpe3Ydh
mTQG0SUamkQSnwxCCi26IuGYmLeglQojSHPqFz+0Dp1G33n0+hEHaBd/4csbGi49JPIYfPSLKYNf
Xq9XCIEXoz5soiw+jjqgO6Kbq3Jj3LLx3vlau54SVsYEpxAlWxVBdsNBYfvrG7Gsl6pHKchUbQu8
VIN2p2svHkPbVTZoLGlMupVZJ3XcigODdGBcaKACplG2FozBdjBbDtBNOW80zolxqNQXUa57p3oK
nxRJWAAI8EVFcV4CCh/VkzAgDGmY1+aC8B2KgpIFYI5TX3TskDGBoTBSKw6S37wEggqH2XFfugwL
fwl2HC4mN8QzVIEvzqlrJH6C2emtjGjEV8NfSd9Qi9iNtCmOglwgFDaKZtlsIjrhGAQ2Xugh9mLj
J/0CHJGaiqK/P6XcD1bkpWyFRuSW6uCHEW2cAJ8gx6EQ8XNz5wz6CYafd6h3qA8iRFxjcd03MB2N
AG9ytXbhrbTBcVCLL9xjO8PCZfIpq026XUpxg9kK3ipd616ryYhIpDWtVT3gKl2EAtPy0i3XTMD8
OHCqhWlhDT+MmLYIDpHnUW0e6Altn4rmFfUBpm5KAByGGFuyyx0fw4v8Fu5ZSbmfYw8v4m+2SapE
EpTfk1zbcdLsGa50HkwggLHu3/V6LGlNcycrohmgtZhHkSBmKwFVVMr2RLe0HlgPr1IVspVZQcAR
JEm0ObYQTu1fVgYm6yy4wQLLSGq/Vruq/EQ7V8nvPDBt3BPxAkWc5thXeSc9NKaovwU43I/7QUeX
1zbLZPKzgzQ2QaiyaTrwRTAcV21j7WMJQBp7I5RTxyfE3h2NsyFVcw7G+XkRkPHpc2A+L5SELFPe
liULCAWpmneLkJ1pYSoY+mmCU3LdHwVdYR15yH1mmGckQPNNfoxbN8tI6OH2aGNmRmZt3QPt1JD/
+e3tMCBSdXLbnVeJFhLRSmPWrel4WpB/lwMP9dyjfN4OwfdcCcnFsxtn5dBhtKdwXBhYTq0qQHhV
Tby5iKjIZZvZ6NOVNanBIpW84bIOwiMSLc9wQgT6pdO7jkznOk+7I92N2rup8rEIwXbP9mR4BmOC
brW7Toi/qopsOHr4g6h0MDiPiD4fexPICC7dAD1Jg++dUYC7ZcrNKBIV42Ov3PAC0mTmBwdZ4/Sn
EKL2lS5QTkYvzk/b/MoKY5wX+yyUUgAck1E1YzoLUosdhLdRk7zepOhsjE4/qEKOkrCtYGbKP+7/
2mq+tkwwtdg3i5UajcBgXvDV1NNqU9Ft3c8tiHtp0NCLD73PwaD3cGS3uePrnAWkjhIXpyNE3Xgs
oWVz3JOptL5bgnBnUX7zfRXolXvHy3AC5IV9fghstg8McN6W9cq1McDv7EN2sQUBrMduTdqDk/kl
Yqt+5iu1vzRHVXJc4cVA6pl5uXGVAKCQJXBgGPEsVJovWZ2sJsu5wRgKC4x0lYcqthpXKfLhyvW+
QWP74lnOVee7xx5CKd90r2TNoGKPhWmguIj97myys1UZtysXn3fdhVYpylhajQ7FPp4sVzBjqJYZ
eTvwd+RZRPu9sgn86XKy0o09BOeKdmDqxY6K6EsAHpLaxqGJOisfLsjhu/BEvsFv/xADoPWAzhci
YSPqtW04WC/yyYnvX+tuBjglLhJIojUio6xeYsNzUtXaoveTDYesYzwneZ+Ks7JOz0QEQA+lAEH3
NMBPcUblBoMdQmUbNtjuuAqMQ/xljhOSDtEarT0se5JqOPSyL/LLN35JtC0ehOgS9DZbtX57XHeI
ARIIwvGJhkglc1UWt+IsFMZSQHaBnx3g9NZc6cCxnH+RhU2A/sMX6PVX+C7veJE3eoGrIovuPqIY
IxEXOD1dh1F4DWMw2rdtBeVSuw3zjeibCz+Y+zqHOMk4RQ8Tus0amuFKDgQEwkMRJhsyws8r4o6t
Qb3OGhv4BB9XrKZpxrTm4VBnK1mImV22llUYfHxM+8ECVR/5t47solJLvG5oTredP+8KUpW90djp
cl3T8aaCCWtCGWl28irCbcgt7MiWIjSbGMQZWQVNlx8PgyMjcsIC51tcHkt8Oo0i3cUucifuoJvb
uJl4bX5BzKM6E8SjL1lvlnqPOWGsI9OBv+2g/MOA1R3Ui3yyb1BuwU6s4jtwwBlS2pa2kdSc5k3P
q4GqGSUR0tSc/qMwu+KwLDedYptnLk+nyYZtQ+zp1uG0jLNOzAmLSBRBvGRr2jvVjgjBwm2yxNm6
q9PDsC5Y6jE7m+dWugoJ1kAUgXmS3s2hV5E1uwkbXn46LMlcNTT10EU1RdqRX5xnjqLMTByKVt0Q
r1S7G84tiO8ccYtbg3DkhdQZH2Yi0E7DShLK5o6OiQAoh8vboJFj5PnzQRjx2nKr9CAdBKmvsVBP
y9BJT3rHQkzh47GukJ9QmKV2dP+HL8ajylSnC91HDwY3wp5NpmPiWDL6G69q63kTjcu6IOcOgwnJ
n7euRNhUcNSH7ARq6Cq1PYMgbcD+qvcPwlSjDCqdb2NmGfMgPw+6qj1JFMs4ivqVipcA4GM1nAGi
FrninWZwtoKh7o41PBYJl0WI3gh9OGojmIl27ZCkUVnnutZjURraBwhLoB95/WUDg2qBRjxZ6jr2
tRhcfA3Zcw6mNpQ084SXtSOwXnhQn5juZenpK+hp4lyns8Iency1rsx3EXisr5O3bBOLtkIT8Ruw
WMwK7Gv7aud3W/aaU71MqwMXAvvMh2F76JDwsxo83PIaZi9ajcJZELfSHKHamVFykwPmOicB+PSZ
2uFFioYDgCw4U+IkBuOsdXR+w0EdTu6hPZhr38wx8Q/072U3NCuliqaTLh8wfbRRJqFwnU4NjCJQ
L2XTnMb/LenB7YmJYYbvNdXGT7GVH5W0PxZheGbJBA9P36jQi9xGSVcCsyp/EtNBVcCrRDG171jx
b5FTHaVVCVFfaFtEjB0g8DKy/O9hDdNEWOo2UlJ/Yef5t6xOv3tKfo3oH6OgsLub4ugstQeP+J5M
J1Qu3w/QzyOBMnfk72bEeITuIm7gLIIhN9A3U0wMor7zl5MJUTGhPkTBE7Wr5MQ2XNCnHHYz3HJt
QyjYGrtF4xLVhXEZa8QJY5RRNwWbpFneFXmo3A7IEqhGKTFbCquGIM21G6ruPEs9jUwTu74I+1bM
uxGZqlG5R5GVg+dnaojTlG6dCAvGadRc3p8A/iO842/NhfnxTaQFzitjmwfg5oftzTYPs+Yy/2u/
9Ig8yI95faE/dsrhtHh378Xz6CHDcweBcIQDFYJomifHsd8vfW/b88tLJlQGTXuLLY+xZ6kW/g8q
Z0VNE7oK+EBv3P/xY8U29lRbwzdKtyEjWBKbAOR5Mmavv8xrw6C/9jvPvsFN3uJYjRmRH+bZszF5
CTvdf9jrIXhxgZ8joO/xvUAINA1Sq67qgiF/NgL6nsr3h01kQPjBh+NhzP/vh+CZg9KLeWHbpmoB
TpGgJtA96Zyyn2FxfzAoLy/5c1SsPdxhBAoA1XRALWzn5bww9zA0YrSYi5gtOtqDf9PfbFSY2xAM
TBA7oTs84/eOCmijC5gFsmKCKqqGvOKzuWLsMSiuCehkQUATGhjmf+V1eflgn68hLsuHqfJwNVYT
icq9b64Ye5phgE9itCyAJ11Jlns2KvrePXILVU6XtDnpv/W3GxVCCHXDNqEa2nLWCBCz942Kpu3h
E20BaauGbrO4gow9GxWxx6Rk5cUD0Pgvrqy/miqAd8xxC0moxi0CYr53UJw93gr2G81mu+G60r3t
2aCA9APvawZvEO6XeLP9DaeKI7mlhkNMrlwDPmCxNfbkOFvQSAFKBU0GXpBno2LsoTiC1mro/JL+
99yCHGGS7QnEawG80/l+WPoe2mJ/sTRR5dQTLi+kXEtfLbZiz4XR67IYmzC/tf9abfKrN4g8U8cx
WfMoHNDZGu/emHXIz8J10E6Zmu0IIV4uK9aeqbHX6abFs6C58HcsVxwi2XmyuLNTXsDi/jdruJcD
/bNc4QWxGROmnfNjD3rxBpl7jISuOjaMKqHq/0m58m/UNL+fE5CFJ7f3J4Twrn5in/mnv/B4Pnh9
gaf1/08Lyvvfk86aD1d+2N/l3//xbJDuK/UnP3ys3J/+8x/f7/Unv3lPj/9zFd5Vu+omGO+/7fjj
Lk93KYeK2S653dXPqnTTZu/4eSOv/EB/32t/dd3zsN5V8tqPl5KHIh68yVrz3mtf5kmY7j7N74pd
1aRc7fGS8jN4kRwKgvd+xvUuSe4+3d4ln2a79ubZt6D2MD7gW8BBa+QnfHpTZeGyidMMf/8XOd0R
VJI/XkeOkLw0XfvH//Wm5+u/9YzXO/92l9xlz0aHq9P4/oAZNMur2/z7i2trDvXe++/81TOldcV5
8QPuep+52e2qx1t8GG9JhGA3ee+c/GeTIMgJb148TTaWD7l6upvy7PlaoKkaBfZHPM1t27Tpbnx2
6z+u/gEjc71rWV4fR1gO+o9rs+O+d9Rnu7K9a57Nwx8XZ7t+78UP2h1cyrfoNvI8+t6rr9oweePG
5THyvZfmxsPsLZNnob3/4mdQ72/DN+aKBHzee+ezXRE2u+TTHxtciw9YdtdvThl5VH33/beMTbZL
2dHferYfsIZdhzfB7vnO/TDjZQH77tvf1bvszRkvPuB9+mf1crf+cecf8DZBrd29NeQfsZXOgvz5
sv5w2/oHzPc/M2S/h6z/ehHwZvXy4+4/YGX/FRnxnXc+u6NEfZzQP/cM4wMm+cnuEwskxixvvKHm
ByyQDPqnf2a31f/8q/6EQPfTtiK65/Yuu3lrRTb/dBK9daz4vXPw+rDx2DV46589P0jJ37hJ7nbV
P/4XAAD//w==</cx:binary>
              </cx:geoCache>
            </cx:geography>
          </cx:layoutPr>
        </cx:series>
      </cx:plotAreaRegion>
    </cx:plotArea>
    <cx:legend pos="r" align="min" overlay="0">
      <cx:txPr>
        <a:bodyPr spcFirstLastPara="1" vertOverflow="ellipsis" horzOverflow="overflow" wrap="square" lIns="0" tIns="0" rIns="0" bIns="0" anchor="ctr" anchorCtr="1"/>
        <a:lstStyle/>
        <a:p>
          <a:pPr algn="ctr" rtl="0">
            <a:defRPr>
              <a:solidFill>
                <a:schemeClr val="bg1">
                  <a:lumMod val="95000"/>
                </a:schemeClr>
              </a:solidFill>
            </a:defRPr>
          </a:pPr>
          <a:endParaRPr lang="es-ES" sz="900" b="0" i="0" u="none" strike="noStrike" baseline="0">
            <a:solidFill>
              <a:schemeClr val="bg1">
                <a:lumMod val="95000"/>
              </a:schemeClr>
            </a:solidFill>
            <a:latin typeface="Calibri" panose="020F0502020204030204"/>
          </a:endParaRPr>
        </a:p>
      </cx:txPr>
    </cx:legend>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_xlchart.v5.5</cx:f>
        <cx:nf>_xlchart.v5.4</cx:nf>
      </cx:strDim>
      <cx:numDim type="colorVal">
        <cx:f>_xlchart.v5.7</cx:f>
        <cx:nf>_xlchart.v5.6</cx:nf>
      </cx:numDim>
    </cx:data>
  </cx:chartData>
  <cx:chart>
    <cx:title pos="t" align="ctr" overlay="0">
      <cx:tx>
        <cx:txData>
          <cx:v>Ubicación Geográfica</cx:v>
        </cx:txData>
      </cx:tx>
      <cx:txPr>
        <a:bodyPr spcFirstLastPara="1" vertOverflow="ellipsis" horzOverflow="overflow" wrap="square" lIns="0" tIns="0" rIns="0" bIns="0" anchor="ctr" anchorCtr="1"/>
        <a:lstStyle/>
        <a:p>
          <a:pPr algn="ctr" rtl="0">
            <a:defRPr>
              <a:solidFill>
                <a:schemeClr val="bg1">
                  <a:lumMod val="95000"/>
                </a:schemeClr>
              </a:solidFill>
            </a:defRPr>
          </a:pPr>
          <a:r>
            <a:rPr lang="es-ES" sz="1400" b="0" i="0" u="none" strike="noStrike" baseline="0">
              <a:solidFill>
                <a:schemeClr val="bg1">
                  <a:lumMod val="95000"/>
                </a:schemeClr>
              </a:solidFill>
              <a:latin typeface="Calibri" panose="020F0502020204030204"/>
            </a:rPr>
            <a:t>Ubicación Geográfica</a:t>
          </a:r>
        </a:p>
      </cx:txPr>
    </cx:title>
    <cx:plotArea>
      <cx:plotAreaRegion>
        <cx:series layoutId="regionMap" uniqueId="{9264C892-1684-4EC4-B504-02D1C5EB2AB9}">
          <cx:dataId val="0"/>
          <cx:layoutPr>
            <cx:geography cultureLanguage="es-ES" cultureRegion="CO" attribution="Con tecnología de Bing">
              <cx:geoCache provider="{E9337A44-BEBE-4D9F-B70C-5C5E7DAFC167}">
                <cx:binary>1H1Jc+NIku5fkeX5QYVYEIFomxozBQBSpEjtysrMC4ylZGLfd9z6B8xpbnPr4xz6MNa3d9Ufew5q
JUSpnnLUZa2qMlUKgGNx9/Dlc/fIf7tu/3Idrlf5XhuFcfGX6/bXT25Zpn/55Zfi2l1Hq2I/8q7z
pEh+lPvXSfRL8uOHd73+5Xu+arzY+QWriP5y7a7yct1++vd/g7s562SRXK9KL4nPqnXena+LKiyL
V87tPLW3+h55sekVZe5dl/jXT0vLtBaLm/84/rS3jkuv7C67dP3rp+3LPu39Mr7bsyfvhfByZfUd
iNk+pjpGHKmazjTKde3TXpjEzt1phWv7mq6qBBOqM4J1RO4ffryKgH65/r4Ow5u/x/eHd77T5o1W
37/n66KAz9r8f4t26xt+/XQAn5dklbf69JwJjw+8Tqq4HNjrAKd//WQkYRL9PtB4RWLcnjOS4SON
kw1XftmWzZhNT7iCxL6qcc6JJlRV57pA21wRbB9pDAE3iEapwEjcf/6IK3vf13syX9XJ/fmfYc+T
m4z49Nk6f4VDT+hGrFre/HfrXcNLjTm1/LKbUyPWgUaNjjxR9DFf/+jUcxEfzIwDENm7KTlC+4Rz
hjFTKeEqQnxbnBzvY6LrRNUYoyrDsAZun30nzZV3vfopCd4RjqS2WO1Nq5Xv5bvU+45kJLC36/ZI
Pv9ciU2ujr8d3DNtp4q/zSrRfY7A3mhY5YxjhMbrj9N9jLAQnBK4iFCi3z/8VmKTKu6Bua8o0G6L
dEc3kpdRxd+9eBWt8usdEruj+VgCkyfTk8ubv77KoreKjKlsWENUwALDsJZGa4zuqxzpRCdgTp+v
MZk4SXnzt1dfaLfMHihHUrt1nGWyZ6xSr1yFzw3lA+XHkt3n2WJx8HlmWMfG7D2tJN1HlGKsC6Jh
ipgQeCRBss8I1bBAiHAmNILupXW76D57YbiqITSKr72fsZYj+pE4l+tyx+Ib0XwsQcqD8/OD47Or
QZ73rHwH44nUfcGQShHVVE1VqQ7GcSuko/sQ0QkNLCtTOX0WvMhVnq9iiL5AnK++1gvrcYt8JMWD
Mrz5GwR3Q+yxdQrC2+3nfixRXl4dz99ThhB1E13ThdAgYIHARR1HLGSfMAamlOsUcQGG915St2vx
sor9nxHeHd2WaEAySbe6Hozz1nEQ2d3lH0tWy5PjS+v85j/eU176PiwkkALIQkUMDCSkSVtrTtvX
dQpLEhadrkHuME6jkrhc5zd//xmZLR9pt+QDec/NP/Lvye9w060TQyr5SPOxhHd6ZZ1fnuwtbv7z
1Pp2r/PvYDQVtA9CYZgLTceCcyxG8Yuu7nNNZVSnQtfIIML7p9+uuFPI9CHYWNz8I13396d2vthu
szmi3xIYyOsAkv6tYyDEEclIkNZ1tfqe5M9zPMvYneNtZ8dPsmGI3HTQaWDLrb945lDwvtCEEOBw
NJXraJw/jd7zzVH5iH6LDQOKsCswGNGMePP2dOpF5mwUh6vwD0GUw7djur30QXHALKgqIhQDovAs
VzFWcXnzj3hv9MZv5tIL9xlza5civUA6YtqbFepPTUGNg8Xs1WX3tnSG7A+Rrq6CB0ZcxxiPHTDb
1xB4X6IxASCQGGegxir0Xn2d3Vbglmwks8+rMFwDmBNCKlPtSkFvqUbieruO/6nyurA2ecyrPHqj
yPg+BUlous4g/aSbmOipD9b2mU6wgMhXpyrVKLp/9q0Bv1jXPxnxPlCO5HYQf1+F1fXGq2+dAtv9
QDOSmlWkq5v/AY89RuasizdbbcxBfyln+l0+t22XANkFrSUAbyJweWC9RiHJwxu+2RI9UG599K+f
/lCPHwhHTPlXV+WD48uDveXB+eXBvUrtdPxvU2cALTFBApI0QYlggoN8nqrzgIGpkL9RBin7c0Dl
AtzKam8JZQlQpreL8Cn1SIzLlQN6vY7hvltnBq1+SvaxhLi8+eviYPqeAiQMHP+QxUH1BKDnTcz/
VIAAcmIwV0wgButU1QFuuZXTrT1a3vwtXDk/I7wHyi3xDFWVl+3RA81Iau9nj9g+VzGlmgAMUGcA
BY5hCbzPCeJM45Sr/Lk9enjDNyvzA+WIHxttjb+vIUbeOjPkR/fMH7HjX9wSnc4uIQy6fE9UEO1D
usMgvMUQCEEYOwYF2b5KqS7gX6ajoXqyrcWnA/TqlT+DBz6Sbknn10+HAE3tMD6P138soV2cTA+W
JxfvKTQN6ic65COQdwDeTlU89h2QsRFVACIhdq61i8RZRVDxvpflTne2O4J9JB1J7UUQ6ZHiY8nN
ODg/ME6gHv8ql97m9Nk+RWD8VA6pB6GMjW0k+AywjwLCAajaP4dujVW+uk6gHP/qK+0W3BPakeQO
Xq7GPyH6WMID2V0Z7+nt+QYk4VD34hq0BkBVchSuDfgRpP/QaXGbMQJM8NTdH+S3ud2bvds94Vho
d/fbOgye7f7yjyWuyxPjYLZ8T3lRSPAhOYJ1pusqJzuia0Y0SKAIoRRi8DHcdwkNPl70M9HZA+WW
ZACsfbXK/ED1seRmLfYuD5byPX2bgvepAO/GBaAvjKiEo9FK0/fhvKBQoBwjkVa4d7mKfv8Zv/ZI
OpbbLkTt8eqRvN4Mor0IPAIbNGg9gwofg6oDZBAQeT1NLzikH3BQ1Td6/lyDH1/xzSbnkXTMi934
1OP1I268PZx+kR1on8LXUgZuE1OVPwfs+D4BvAMLKGEP2cWfoRrHq9y7+R/Qti02gRF+R4b8qaCd
cfOf5+aJfE87TPg+dBpA6iCwNtSq8SjkGYrVAoOh5tChCF2KFIDYp37zscb1ZjV+JN2Sz+uJ8iPR
SJffL1NWyKDMULwXOnRk3Jmxp0ubQasGBPhgAKHiCBC0GMUSj+/4fjwx5HM1fnzOiBcHuTM8eYCI
xjjmwfmbcUwC+sEh5sXQaImgzDqycwOuC/UncOSEgr37M5hxVnnx95u/71jZL7LkHU0d32cU6pPQ
GAfLQeWA3444Au2MXNAXfODjG76fclze/O3a3dnP+Pi0kYp8XsfrvloPifxYRT5bb1QRAT3KkCtB
8xIDIIJTNo4IwIhgUB+yMyh4fMX3Y4gckrB6tQNZenzaiCHvqCBQcYT8gwgB7k5nECKMQRsOxSuI
eTEC1B8KBOPg9vEd348jL/rCx4f98xiCICQE8HFo2GaaeJZWQzu32GqnGbVzP77i+/FjZ+v244NG
vPjXbtiWMJbwniE+24esS0B/L4XyFGTMz2AQaI+CmhUEBgA97oBBJIwk/EyMf0f3LBp4cRjhjmAk
rLev5D81iLtroQHo6mQpZ+8Zyw2dhzrnUNSALigAhZ+5agqNIlCvUglDwyzJOAa/a4F45N+bl9uz
O4xl+Ur/4TPa/7VYX0xWoNSBgEWQtg3TNwKNDTQDA80A41MJNMAPod6ove/Zq747o2BAwYt3Vq6f
Pft/zaY/Vfuhk2r27WAxlNNfYdrbUFttX2UwqAA5CpSuIFvh42YRsFeAtmPGmAqNY2O1X65ir4eK
avHqK+1GbZ/QjlQdmkK+r+CWW4eH0tbj0z6W5A6OL6zzd8UANaiwQ23koXQ1COZpngUtEtBhC2DS
pjz7vCR5EBfr/KdAwAfKLekACPiC0B6u/1gi+3ywWFjm1emQ9L3bagMvQxmEc4CyQwcWNECMo32y
jweIB4IHBJD7s5HFTRvK9yodovNXXmr3entKPJbdzX8XuyL+pyQfS3wXJwfG4XsGCBQSNRjcgsgN
D52QfLzehrEupBFoi9jZKnmRrGDQ9iekdk84ltirkPs90ceSmXH4vp3tkDoPTSqAwBBomyNknEpC
czB0BeuE3HXdjVMn9+ea2o1bujcJ7I7mY8nrYGEeHL/nGoPkHwSFoOEYOosAHsRkHI1w6MRRIRQB
RPV24PV+Rd02Hh1A3DAgd2+2jfeEI6G9mPnfX/+xBHY7tWUcSAhGrHcd+oESMoNRfOixgV6azVzr
KBwhsBYpGZoCVQz5FR3BvrcDVNer3yEoWf/U+M+zO4xE+UrH1DPSjyVVaOa4PJhaxwd7prU3OzZn
B++ZIAwhCwQs0ChOIGbRBRs7viFBwJAivIRhD22cAKmvhpH+GUwjD4H9m9cnNGs8v8tIwq8Al7uo
P5aQZ6ezd878wNhiCFdgNAaKMGBQoQF9tGYBrAepw6QeIPbQJDdes7PU+8nM74FyJMEXze0DwccS
2t7i6vwKGq1eVfi35euwHIcBWeh+hymBYeaLjISmwSg0hrrKMCUwZOxw/na13XrIRZVX0Gd1f/AN
3XEPlCOhvTYX+0DzseR2MXTFH5vDDiWvWKq3CY5CagetOgiQ4duu95HgIBhVoeQB4x3QYwWtABpE
q08F98R/vfJOuzO/J7Rj4VVlEicRBLqDeTaGHvjf81171zy5xUiW71g8Bt3Gw4Y+UP25wzbGITve
hz4IHYrtHEJ3wGNHIfuTt3xPJkWrPol3AVJPnjfiyiMQPC4RvrSjz58KJRrnB59P9o5Pzi+tezXb
aQrepuNQ/IDofIjgASiHrWqGvYW2QCkV5j40KAAPlV8IAp9Nng3bDe0dJ7Af1atvtVvLjafUYz1/
oaVwi+ZjiXB6Ba3Xr7LpbcIDA0RgBxQBe2igoTvrWaAHFRDYgAjgKwb59PPttAB2j37Gr9zRjQR2
mYSbHsWtwwAB3139sURl3PyXcfWuE1YcMmUYFRQqTHJCVE6fwfabTkNoGlBhtTF9QKueOhPj5v9e
Vz81XfVAuSWYXz9tFu3gQ56YxK1LQHYPtB9LensXN381DmFfr3sevoOlhKRp2LML2qCg5jjMFqGR
pST7g52E9jK2wYHHdZeLTdfKMFD7dj/3QLoln1e2ynh82McS3OfZxeXBIWAdJxd/LLuR+/2jnd9u
N0bcOKLxnonPylYXJzDY9MdvsF1yfW3nQ0jdOB56QTHsIqZBHehZCzg0lg09VMO2ccM2OeMi7AVY
159a/veEI9UxVlm13uyBtXUC1vw9wcfSnANwrua7wiiDQDY7rEBkC9GReDZCqEFPtIbZsP0YZHZj
g33gwI4YP4WcPFBuSeaVct39kz6WxI6t2ef3XGLDlBmIAkriUCEQ0JI4DmWhAAtQJ6QigmxmB0d5
9vHaq3/GOt/RjYT1wtjg3cX/2pJ68e2eeq6tizYtlP//1pBAgxyDfmIE42cEhirwOGkkMN8EFSCA
uDYw1rOs42Hz1Zff6IWM44Fy6/1hcT2c+Odkfy87qwe3Ya7KlQWNzGX3xJW9fvbem41IXwsx7s7N
vv/6CQoymyExGLmFDUthUmzYTeZhQ9/hnncX382I3+0WesvzF2+wXhXlr58UjiD50AHuerKBX7O+
PYWhpxja66HV4WEL1BhSSPfXT7APAXQiAUpANehZgngKyklFUt2dQgjaWWDvG+hU32xRcP/5p0nY
OUn8wKu73/fiKjpNvLgs4MYMdCy9ve721WHHXagOQ8oLARts1TqYi/R6dQ67LA+X/582D5WmQK5i
tlVSfMW+rk9YifGhH6b2OewXTI+5mqeHjuM5c1qrqpnbWmA0OFENMDOeQRMVzZWaZEd+3xOTI7u2
ykaxp3rLPNOJNfYV1b04tztVt01RK0Fl5hkcspIcnUC2lkiEYvGZJ3bNZwmvGDdoSvqpzcpwXnu8
+qFrfWTyhrFJSemVFirdcd5rXihpkzeySVskc537ZqM6udEk/Tqp/cpyHfu0su2VI/TKoqHPjrK4
6adO3pN5GODKtTh88nlEi6Y4rBSdzuy6sg2tIUsFheUE50pJjb7Q0hlCJb9oqliwaeimrieTijaX
vKW2sDjKsekrOHQli2glG6o6EuJnN7b8rjt3GrWWYdd5UssJMX0kvntp2cqkqZFRAxgquwJ1hhoX
htLTRpYKXReadh1q4hAp1VFFVZm6bWRquFDMoC3xmZZ3uqSda5tVH2RHQi/XpAiTSS1y/ZDq4aWC
USkT4QhDCfvA0nEuTmzND6TIubqsXaWSpMCREYZtZwTc+UKcTCxar5+1bpQbseZ5kuVRZAV26xi+
U/xW5ngRMicxKwflElf9WZ2pilmlopEdi1wrR14s86wsDm0cdqdR47km2DQmRVFTg5Usm+aplp51
TVlI3uvdRLG79CTLO1fqkRASEbs0XFFyo3ICRSop45NAob1su+xb7WuNVbRxaxR5nxse9U7dyK3g
gXo6oYXXTpqm5rKweyQdXYsu+6KqFpGmx0vXxb3ZK/WaF8rcVd3vOK3PWY/VZQy7b0uiRK1JytSR
NcNUCrW0ZSgU2+rLspeOXRUAQ4GtuLNrWyvwOkm73HPcu13IH37998skgv82NI8Ht3+FNXx3y8H+
bP3yzDbeL/+R9dsO9Ecnt0zjlg+4T8w21gG9ZggffcUTUwgUd5aPwSwcjAZgjqHmPWxRBoHGneXT
EczlAh4Dk2MAqw3nPu3dWz7YZBFKBKAasEkOjJZR6MK8s3wKdKqAPYANGmGbKCjcUUge7r99i/GQ
1+wwfcOQ05blg804ocFimNYf9uwE5Gjb8gk/C5tIqdyJ15b9JOGFpeYF/a1KNHuqtGky9brU+xrX
mtR9rVwpqEikV2A2y3O1Oul8pTrxAI6a1kV3GpQZu8BFtO46nxpVShpZFaUzI2qoL92jyvHo0mk4
X+Zt2/aSVHk2wUpqG37lilsVu40rdnzYMIoy+jABXwO7HnKoXEN5E4Z3npp0KL9QW29DfyIadR7y
Qj2rXbLuvIBNA71pLZ6j/CxqDxvfMxM7WBQ8y66Tmp4nNI6PYrVVrbDu8eET5dj1WmNPo0FTOYOk
D8bJYFAGvNf2a4muSX01jpyJXnfIiLLWvShIcZ1BU+5R3tpcckc0cyXTCrPyksY3vFZTv5KuMrPc
aWevvw3szLDNJqgQQrMagxeBYdZh/6rN+SeeL2t0tyuIF5hdkheWlttTqINc2gXJDD3QqeXn6mGc
BPEC48w2SdGFRtMl2Yw13XnmsQSbGa+CY9/z+kWutTJ3gyY5ilvdiB3mLjYnwXIFx03YzXrcNHPc
e/ayS9RSIpfQSa4V9lLtcmR2kHoZcUXFcnNJ31bOodbz67JKSC+rpjx1nb6cbQg2lxGtvL0lHW55
e9nmRAEZnKk7sWps7oQbpZbcDtpJC+Pzyz4ueScDES1E5POZU+lFZybUJ8u4L5W516eT20tqx8/n
Xp3OsuHkLW1SYKuyO1vaTprl081B6jml7LoWTZ4cVLpMslJLFxvipky0mcfJQvOJ2kvN8YOJ02lU
3v4u6rA3eZrqhp1UYqkPP7qwlTyoi8Xmt81x5Ad3J8uiC0zKwbE7sKFG7mjLAAVNMc1oZMUhzo42
x+KOOmD4A7Wb4oo6kleZttyc2fyonPKY4rqbbY4nLi9l5Qdosjk5ujZXuLqo3d9tHbu9WaRBZvZd
4Zl5khqlC5KubKSapV0zIwhZ10vV1vRlN/xwhdMvkS2zrMyq6eZ45CFwYxk4880VQUVaGeU4mDDe
2kaUBLrptj/yTK2MJOk04Li/8pteM0qkpRJhPf6M86w3tb6yZV83jqlkWWZ0fdYbUeiLY6eYJDgL
TbtI1yHMIVkpGBqrbTRhxqBwRqMh28xTP5ROXLRTBBO+ZgPMM/RQvxRZ0kyruMSyUZhr2kq0wKJN
pjHlZ1HctYvcD9tJIXpXZqnjWJGnJFYIvvIQBWkg6wbCwkgL8zkw83jYY9dgaRosOr3xZKfEjelW
qm3Q0jkDx2lPSr37gpR8SsNmAdFkLmGj8/4wc5x5fEF8/sXXWlcGilKasWLnRlI7kx65hSw63ZF+
gdZeq6SSe+XXXKkCM6vTL9z3e4mUr6EZoGgi1GquV+VpbzuTJnMUi3aptHPFmXVaMoG1fhGV1DEy
P4llZufztHRjoyp16WS2ZjDXK4/c2DUbR79ICg2CHce+DtzmghF70WQq2Kii6yFiAm2yOyPTemXK
MowkjmrfUKP4COEr34utUKWZdNpl66vFYVDpnnT7OpSFYqWBFx22YXXE43hGhFfJEiQkE30ROMmV
4677rL3ABO4+rBwrUpIJQGtL0Tk/VC1zZE60a0dtc8trpVs6kZEJ0UydIj5EJbPiairqujUaHn5J
ULNQOLPNiGpWHH8Fq/HN6eh1b+exbEOFSBx4yw1/wXF8TlsG35Hk04Krpy2vLZ2654TbZ32lSeTb
Rs2zU0bqI8+PTmKcLYmeeyZiyYnd19zqk0yTlYN9M2uFAB+bnnC7ys1etc/cOHWnvMlkpRaFhUMN
tnmtpq5CmCRppZgCfjVDJZ0JxNe1EOGsZqBwCNgWtNiRKvVjS1BvqZRVajSZok5RG5eGkjmHZUK8
GU+jk4Dkl1qGz8o6DmVbOo0BqMhxwq2Mh8RqS1qYXsQOu6byQG/bdkoimfqubhV9E8yCzpkGgHiZ
SpN+zZvEPsx5WRiUHgdlqV6gwjvNcOIZEOS0Mk3DeKKcd50WzqvajWeOjidOmXjTgqkWZpUzTymI
yaPhpE3wNzdUJipRwgVy8KELKc60EDyYui4fEgSjzXj/zfWKWuI++a2BvTCnIeRd3I4sL/QT09Fc
MXFL1Mgw1lOLpd2cOxBw4z5Hp4Hn5VKweU5rD8yeGl0GQj0Bs598jdx5ntFkXpTwHhQ5VgZ/08sh
15WzXC/Fodo0UxRHxXzzg+eiCWXasNBkTmcbrIBspAYdvPujm2D4PaLphAXa702sw4nNMdtDSTxx
HKIdZpo6aeO+mD/+cAR/+uvmBNbADmVdOgvSbtal4WfmOSd5bH+DrOokwKQzUgbLvAuiEha9bmh9
l5sxw9Kz60PaQRhG+2WflV+Qn4GZidIpAi+H1XQO1d4avDQ6sxXEjB7FgeV73SQrCTLpsmSlZ4S+
mstWO7eblkqH94FEmuU2ETE9SKEkihhEfalroNbNZe1UjUlFbQSeAjY35mAAQqmg8qibumnnm4LW
hUwOI5lrjREG3hUv8kD6dnvoanZgVZp/Qmr01cO9bym5vqy75CSIyaUNHsBMdMeGvKhaBLVntYGX
WxWJD2u1O9XLrJWI/pb67EdO82MV+RdaaP8QodEylkse8gkDkzMJUtDius1MPyWxiQv4psCvfvNZ
dRb7xW9x0CDIyZXIaBuumH6ddtL2mFUqYhIpWm1FoX0KThOeWudHKoMUq6mOPB1yQa7os04RpyQJ
MiN3idX51Wnq8FxGZZCCMUBG15LIiMO8kn6JL1T7olUjKiPEDTXJv1BGHFnlGp77Of6eFhbjzalf
A1czN0eSYm2emhuBCYV4FsmUmZskkvlJJe2GeDKSqHYPaRwUUoG4alJ78TFj6YKAB1W8lS/Ko7b0
Y6P0MyxzVPVGbufXWV8zMFfSLcpJXqtnPmgAixcCUASjVODpMAlvEYF8M7a1dJLovVScFBmYVF+r
oKxPFb+E2+uneZ7l4Ag6akEysbTL6MgWrdGG8VdRLxHynWnlxzMAfM6gBcSRWVEcZSGWmoLTSdZH
izrQv3ikvojiYA6Z94nW6NMArJqapTJr4sNAsFlSJRB7ZlTqnl5JF4wuCv1zwTuANNpU6nF/kjf0
DHXlael0HgQH2TLMqVEX4A91P7moC3Kk1tgMAHIxSFx+8VMeyUKYjQ2BIAL3Y2LVKjL9R1QwdKjY
hz3LwknIQnCjSqcbadkRs4wrU3Oa0PQLUGnF1maiZ5bdlO6Ro/TXuGxLK1bEsa6GUs9waHo+mpXC
ue5TBxarojBDTxzXIIFzwluvnOcsn9opZDpuUAcyUjsuMw687/3+KlKr3ChcWIlu9nufBeVhlzJf
9m19avshlxoBl+1G3SJgpW/S1FBTz5ZxnIIgnM4EzOeHIh3iQ1xb9euiT4kJW5WEEhQonWptfqJ0
miN724OnhFksO+zP7Tr1JevrL2HXXGHF+a1O87nuQpzo5V4tPQ2fY7c8hpqHL+FBn92w1o0yi0y7
zJlsfNAy2B/BjPpw4fn9gigJBtDK8yWuFWKGxbCiLhvNOe8wRBd+U/wggKHRFtgVu6dJV63rVgsN
n8bnbqst/CrMZanbJ3p4WjuUGEpng1vmlZFmbms6SuobLDDjChkemFejd5BrOAmXOtIyq+5EesSz
qdv1RwkFc4XjDi1UxQP3QbVFT3Kza21XAgxUSEABIwnD6YHR0d8SG4VWX+cAfPT8ELl5JrVGqyGT
cSBKyNxFXyTRoRaXgaQ88o26vmo6wqcqGGFU8Xyu1kElE6R91Vx8VDpFB8u1ETIXtDSEVaXZl97B
VqT6XKat9yVpSk02deOaJQIX0RqCJXwOGY4KmmRVTgymNirdw9aPZl4FHBNeeRVG4hoF/DKJF2nC
FdmV9EQPvGzu9p1UApVPqxJWryq+h504dXx9DRNMqaSaMiEQCx1xRzsjOPgR2X1jtX5xlIqssGzV
g7VJQzMFzum2OM7CElZcC/BU7TtcIrWEbMnvLK+MIbZPrwAKMjrRN0bZt2DaK2rwIIRM0YkKU4TI
KjSQB3UcCN9pvcxrfpllUSJJEHMDtKc+9GbCc1OLVyi2iKvJyE1syZQkMFsmflPs9MxH2fcuqeO5
iv2oN3pO4nnkB7y3IIJI5rrfBL2x+WMWQk4nYbuBeL656pZgQ0vqSO+tzdFic5Vgn0O/PrbB+yPF
NeAveJppMT+x7QR0m3ZG0gqD5VhmWkutUohjF7WB7Og36AMopesNWYdSrCtEpB1qoQzi6BsqNASG
ii8yW2cyLn0ADDgBCLmBLF5lrSS9mDBNNSqefSEV4VIp0HUslEWexIHho7YAAxsakXLk1RBAYb1c
kFqYLNEh9FbA+qdIAeSRdhAi1jHY78gINC+VXp3ZEv9QvCmJ0RWgSGYYVpkkseEnRSuLih+73PUm
TS1SI/ekrqBUqkkPfrrLaksobNK6ieQxZ4dpQ0zmYumIvjdU8HmAPARWmaqxrFKeG2oWyjjLLqK+
t0I97qZ1jy5rSNxo1U3syJedUI4dUsKaycHz6spxlvLPTQG4tJsqkyTHXJKkNbqQLErsgHHoq2u1
SyvJmmqS9NFRB8GBIUo6gfEtCpgAB1PREhl0VSl5CsCpH/ET+OxknuA2mVc6DaTbiMSKQEJZ7adm
5xelbDwth2wuVJGptg2oPq5dWfe1b9lEvVBRnEw8grN50baOTNWsAfVoJ46eKBMAX8xcCxwpcJFD
NpcTCd2ejol4DdETyw5r1JIpjZvccO3eCG1ylvLwArQXdb5V4jKTqPFhhVSwnMK4nDWxn1opd46q
ODHKoPhcZXFsqGF0CTrqTgH/OUkziAipAnEghDJ0hqIFLWw6qUJxkrl+LtUgW+Mm9CTKlWzeetXd
jzKOz+vI0Q03bC7DAk/TvI5MFLrXdZAfCVIrk4pd5jwmpsBOIdW+ngcJVqeUeIkR21FtQPQazYui
/jIEYalOIaiM2ERVASpIK/SVFonFEy+bMNR8EaT4zfZxL0sK0HlQhdncGbiIs5obyI2EbJKkmg1a
kiala/Sq1kMYBGGXVxEkw6ZrZYyaDmJo/wy3fTPliQa5H9wnLeikbQgz8j750TSOa0IQx6WIpV7X
ihFCWCVt1M1TTY1kBKmBEToVnkeQUM9r9bOiqOmQCfyegBoASNnLwIHQLVa/1UyzrRBXXwGmhIqD
o7uTSMxqvTkVJFtwVkJZ5yzPAOqsQ8WRtoaWBLXcaux+2uoM/novH1xE0V8XcRBM20xHMgCeQL3F
by+qZh5kbSljN8+BHl/llT3B1E5nNoUqRcDszyy0hWSDaXW9oDv0FG6VXmRfhqdV3oHh5dggNiey
rKNpVjWKqYbdStHQtCqUxtArVhipnU+RoD+ykEES7rkA0Su+wf0Q4vean9U12Ew+wfF11aTVMkv4
5173vyFxWIREPYK/RUQYqepd1alTSzc7ceuWmDZTvpUCZ1aplj8cFkQy03tdpnp64UewHCoVPH/7
/zg6s+44dSUK/yKtxTy8MvXobs9O/KJ17CQakECAQMCvv9v3MSfHcTeNqmrv/RVNvnpn3sN4vK8J
/FsaJZ/ShqLU+ZQWs59/Y3g5x8Ncj4n/blTuqhS9Qc5egLcs/SpZdxyqYa3RQFZUFe/mjS/ttnZF
nPayhPvpF94tdh2qzSzyEiHSaVVZiIGVkBKmzk8qFF2ly+DXjqxmOq2ShW1nvfG3tp3XEkqZHZV6
t248ZVSpa7/+i+Ssj6GgfhW3aV/0qQ8hmA15FZp8KUi+t1U8rPCSVsxUce4XopJsnF/M6hUzrPii
DZfT4Lv2YcQbwW1WGeGalE5bydO1P+GpN5cUiU3JbDCUXZjokifRVi1EvA4BaeGxTbKgqatxOtLz
KD9nKxpvTiKMCD1q4SC/5OjiJrYJ6tM0aAxrdCl2kclDEM+8oKQ/QYT4F6O32xrppTDEi4qVdrSJ
mHcNxfPkHWGck8Z1S3Boycs4zrIe1v+yGV69nnN4K4ip6olmU4lk697taESdpA7hkp3OIQ5D7+la
9zx891Z5iqTuqy6d5SG3rByDtcGjfYbGUNxqLR+u8QaTC3K96sOsmr3kgfu4/+bY+7WIgrXzV9Bh
+NCLLw8EdgL8fIicfF3PNIu3gxzCrPDnks+bRGLgvJPXsuBA4uc81GuZxQZZWWIhE/djJ/y00onB
m/6ZpUJMSPW4+bT58eYiwso02XQZxdxvZHqUeoSY4gGp3LIdc8urzaS8WUf2BzMZ+mQXv+YUodws
/aCCTzN4dihVqDg+9KH2+jU6r7u60zD5xXuvR3+E1zSlFEOtVwi+6zo3aVfQtse95ysFO3g6TzFC
N0VlVuVzOBV5vHlNmq6y9Htz3cdY1zsJ1iNOz3jg0VylbaYLYver+1ohrmJlzhNQsELPJmnm6L+Q
5UtlTWM3xk5JZHFJF+vf4HH9NwWjrOdRyQLRzNe4B+vZi06QOnPhqT0qZBhdVslOLdyhw+J1X924
X9d9IU9Zsk+FlpAX+OUjCb69HyOwa1FBvHT1So94otxoVyAOVjA1E9x0OdnLeRj+BF6RLz6CHdG/
ByqCsvTmIl9zW3mawxmevY94lv9tE3nYGSfFoKM3s22uWLDQ0jCRToVss7FJhvSwjKqr8EQWdUhn
/aJHjhB7EH96EifHADZx5kiB4Hgs4o29BeNytalZS96KC13Itz++CR5Co/rwSoNsve7L9mWD7T1N
XVD+f/hxmXdGRnozwnx7eegww2TPWSbzMjNzVASBPUVrFtzjxTV79Gq8ZXqUQVYNhr7K1Yx1qt1x
4GwpYXDA46SwJ3HH4gh5mzyzKEXlmNBOuHSFFNNUbONcQd4vFW4sr3DWrVXKhwJmzVq0LTKBafjT
+apaTVSpxKwPQ4u5umN8LWOxhXCLzY7aHt9p5MP+SI7ojLiLsHOJwcI/hhKjUbgsv41eQmRA43vn
L/I853y9G8p0EU/pWJFgeSbe8O3H4164slt6OOLxFlx1MNUp624aBkLDkwUuHEyUEQptnNJ7Mu3X
bBuQAXR/JqPnQ8iHk93gCLaKPUWmHy5K3XHTbtc+8zCYTW0ZbHtyIDy+4Z41hQw0bxbMjDh208lL
4mcS1Nu+tRcv5aYMICsJTltN4d4UI/pAPafxetrCNS9gz9p0V4XK0Nz9/JboOSuzrP9tjZsa1/Yl
vt9MQJv67eFHJ/gRaZ+jfjuMG5IwpVTt6/TX2vl96WXM1vkQdHWPHPzYoozi0N2jnE6VNkmLl/7F
4YfhjAeosAm8hcF+JZs/1aNtyyyC5AYORqGt0FF+zOo+Fn+93Ognj+TFImh3T03VaXAH7YoS4MXT
uwOmWYsRElZ40zdsa7Tz0PvQbSvqAToA5ihUEiM/JwczPm0tP9gOqcRsXub1d2BwjLCfR0+J6dH4
4vC0eSg6XfqZyVDB55fLYVH2wrbwj3Qbu0+puqN7egWJNAKhJMe7HN27DEhf5lrbKgsRy1IzFNr4
GA0Ma0sx6oPBjFZ2wXzOfbimo1thu1RySOKDXua9SESois2zbSWdfgiYviZIigp8EVFb9JjFIjKW
Ox3ygxeqs+xBneS/lZgfMbSnNQ8WCOgdg4fYYHJx1wz+tlzXmfbFmE7sxzwJYQge0SB/txSpiZyD
v2z+RHUZYZuyuPLZ8J3H3V0aAndu6PZmmlmT8yEukWzyguzAXex+GzAOQTwvW+H83Stiz2qkHyBZ
hgRT6JQ3u1mgEnOv3NpoLJKMRsXc5ifL++EIWCPE1Pn4/0sXd9F7TuPvuEUp5d6zHde4IInFzGeg
lywPeNFRB3MePTvdo99cybVY22Qq/AwKZp0lKxGZFrlk6A3ZPlYQDrzgPkKeiZQ0g32Wj5GtQAyt
hWjZaw9AppCbSO79OhyWLm0LoyZYC0F37jrgMT0Xl17BF+nQRJCoI9RJhr6IuTwmKT4B2WEoanGd
p8lkEBObavS2oD1t/vNKQg+uLCmtbk9gjLJKjz1GTeRZqd5GtNMe88qM4cz3kLPKm99FSzMl6h7t
oDnanb6lOBklPPwX27eAPEa8at165aR96D3kmY4QVu0JnQs2Tr+NGf9jRnelpkFQBt4lHcH9bAMm
1CxfHtM++j0vtRlaWWahosUo5NV9h4o1PZ3QiBUiOmdg8Ar0mJ7yahrwy5yXFSIJjz3NllP3c5u2
ti9bjJEJWc4iGe5R0F/iYD+GCwJA0UW0cB3cH399TzDfr1H36dHs3m3Slftw7wd4hqmvcbWgy2H8
+ybyK+LtFzEEpo47/cHbro7CHmbokerpT6fUsxyXy5iqatCyiiMxFF0f+Qhc+afnjR8eOcgenuku
4RT6PflDk1EcnZ//bQczVlDek/cl5Ps+jroZMv4dBuE/dLVLt7SlDuU/Mm2nyJ19Pb/KzuIWz0hU
cFRcn9NyS5hXqjiANhTP2xJ11Q7TC4WmNiY6yHUutp+an6FF1E471iCYxAPrzi1STIjODiURAX2V
bMPvwXpn439s/qwvyxI+DnNmDpYSciA6PXsTrjXxsgeP2me4Yrrq4DvXK+56CPHsEq4YsqjljwzU
R7VZ/7jkuy6smcAc5bMqOGYdOF3d8rhmVleMmXcVj/2lZ/Gj8Id/rM2SL6Gjss28Uvg5sqnOnKC7
7kSaox/zk/aGpITX+Z7mW7FyER2AuC0nF9rvnwdMfyQyUoVrzWXw+z/xGO+XRSEv2vCCkRnBWFvX
CFZgfGR8T0BDBQ/Cwv6IfPOh9za6+qAAGrJuwdPemriMN/03HpGOIhBbKqQRz9KxP/FURzMGxqjH
j0qO8jzsw798PG0w4tXcH10m2zIclr2sWItjgBb4B09p/y/zluRX94sxdVvy1ZZJtP8NRDiduna+
dL8hs+ESOShrDJQvHvRFneajK6fMXGdAb4c0LOesgw7JjS0dMa+Uwx/MVVaANYCzuSV7tdh64oHX
+BRjLzYHGr8T7T0NGagwmzW9cH2ROxR5mEVBgXnDGeOOcT599iEjRZdE5kiRrDrSJWU8t989alqZ
SbTiTXxPq0NK3Eav4WpNqQaYV4z+m0JZtQkbbqztaDW49hFp/KNwsTvJNjzTTXiHZIKjFP2U16jz
HneHHCuGtfswdv6tZ5O46S4om21u12dq8rjYQ/TqtfWaziRJMVJ7JolytdaqwDPMrjanqgmDSDQh
zOS+Q1u0kDeFCMgI9iE503BN0Jmjd7SPy5C5t90DrZcQ2ggwNUWgKPpD9kl78eb9iKoWFgH+3u6n
MCSXHuEDanfkys1fv8xkIbBzvlyiQaCOoeEp3TemzeYDi5dyDvugGb1cVAoHICfZDRa5l34b2cGx
j8J/MmkRdyU8P3C9R80G9Uh2sVRJ+w7fMQeyFMdHP1ivBnbSMNvXLaHwX2RH7xsCFqRPyVHXg4vG
88iHhy6BZUAt7nSaPCA4Skp4O7VF/HvZbHJcBK8laMOq3aIUfre9dGn8orJPtYkYc+HeAZOk9Yj4
7WbHodw3haA/zWQ9jf7FYeKNVi8rtz7ar1NO0O2UOYiRPdsoLNYVvr0g/E80uic+TWMhexMULcVM
krHlpe+ZfxVJ9k3pggDMoS91CfQ6e8RBE1XIvKFIU5hpY4REjvchegyXYEiB62wIbi/Uc//oUK7W
3WMLLoVS/Bvo6N40n8gqvMrw7jnR+0u65RfjI0Y2M3wo9zD14Q8BgoOaqq0kFurcpMAd233+Jd07
VN2Tg7wBTHlspcC1G+cGTNUtlMNvCe+toRROfxzNSFLadzXMYdW2LjyRLH80q/kddF1e7kFokCuI
h2iAcyj26dGRTJVmh6+Ts+ArC86ea/OjwEGt+O7ANvnjJ/gDJDbZesYM1pfxsMWFyJaS9BR/EpCS
WdJIodrC+8nP41kh5wvzhzQQcEOmGAdRpGfpjIcLEXYNKIWtmrfdlGwWL04H7GhUEFwz1SMxZvOv
lHSfSCIKhSHgwfS82sOFXYnKMe35W03xU9Pe/12iRSIH94MSsBWBModWGedLwlmAN5POVa49TFhi
KlQwPqYyRXzq2esWsI95WmiDOeQj0gN+T9uBRgZuGogz9f2hmKLhMGChokx3/KGFBT3twQC+Zyu1
gFq203wNDO5OnxJerSqt4s65aycXB2fa5WWcbqd4NCGAKvrXzHtjc3BVTkICBMP05GQujp3fwSND
UNSA9n9GX/xQfWaqFgcBU1X3MYXmL6if/IB7+4OGLaQQdjsgz6Yzvk08Keg65ZdkpKrs2hSEj/lI
MuadbaZsZbL8VfcXlP20sp5UZ6P7oZrCLTj1Hqs2lq1PNJqh6fA7+nisu7YPi6kL43IIPAWSrHvt
kN0VZJzYo9TzwxzRRuPJz0WsYnEMd3HoEYbC+RJpmUYLKzrCLot4Ay2SliOKKNwqeSdgmvFtzDhA
E3IUkLGwuscF0RYJziwe1AG4/CmwCjxkOUwCVSSGvBb6ERGuhOlunpcJWjyFOGpB3gam246dJwCn
0KgccyGqRNBTl6E98L79DPSMGRN1GxjwP5POXv3QB/lUainDstvJk9p4nSewVYLWoauLNS04JIfl
CgoLNjEeVQGB4cIShjy758L/TTBu5Xs57CmuJN3BVAtZZ7KDuZ25oMp3KgvAJ8HZdx/xkP5xvTlt
Y/ciVQZTwrPvdO3HMtrVqw4okE86lWmnkKYa5JdSAgWHx1IC0ZIKluuiaAxqQz1HZzh/8kYZbkIq
4sc9lQVS+OEc422US36Y+ByXAbj+pp/1Z4h8dpLD1aTkiWp/RB9tX8ZAI1npB3ZYaFBqd5rJCFNu
3EklsvGx1cj9PH9quAZh0/d7WLpJfI1h/rtd7EeX4YeSVWRF/EFkFj5EM3+YEHLkQ/sZJyRuEhM+
wJs0tzDH+EwyZGmDLWPKP8ZUH4ghbRlP7NiZ80Dccggix45Q/c8JILRCan2LgASXikRVYqDqVBOD
bwMnsi1VLDGngnSs+EbGoo3gTeR1FKAmZzkKPFzL4+BSiKbeHvgSfwumeRXhkBwTlh8pZoHSbhG8
ZbsdN6UxebtdFr0IEfkmg6wWX2Dypwz/Cey7mEtPTPdEXHlkwcsMteMriHqF4CdKB35IPP2dz24+
Cse/OxL8a80KSy2DtERur2Odlz6Dle1jVkCURP4zULqVbY9xGKl6meVeU40DNgOYJHni6gSBfdkS
5Rd2/A7UeqFzQj/BTNXespUMA3IVbp1oggnWDonFQxa8MzPdMymDYkUyBd2Hif5zTww8rKFasWBZ
ZAafzjoAqghkToCmyB0Sqi+B2IvGZ9A4QkhbZukUlD+zNVKOB5va5ZR5DonFz4XmZMM0CZdi4wY2
9IogArGMKLzRfo5M/lny6KkTthJee9f+PlzAYzhMcdfW8Ks/J7zZlDPgYHAqhv0xI6w9R7ujTwmi
NbW46L6efeiJDfw+lgVgteYhLJO294o9nX6Kz+Th4kuvsP38GyssoKYYveEZa+MZDfMD4Za7BunQ
KAObMoSZUeoFOeq8Qj+IkJRhn77axYqLStc7y3XajNQ9jtIdOvgtb7l/tkShanT5VEV6fMjjcIFf
514TkuGt/9zfeBiNK9soPOet+he56FkmOzniqbLfqfA/1UThw1HynSn3Z+kkgcLZYCNCCnr7I5s4
CFn6D/sWospc506apJWX7I88aiECVwM9SsOmjVpZ95nLimzE/5l6din5f8bfLlGyGoz4G36chHPJ
8u7QZz8tzMcA6GTy7jkwFlQ5RMVmfSV7MWnXljv+6gDGsEjhiex8fRx81iGflC+7Z+QB6IynfuTx
EvRVROab9CTqOV3/zGHMQZ3MomZr+jKGo0ag6DfJHD0k/vI847xb87Dmi0VGMb+MCQP7IF59GsS1
cDhnMYbE2J8CZCojUBsEjGWC5l1vuIGMm92PSD+boYtr6w/IpARoT2CJh4jiQweMgkvQZbqxcn3M
u9RC44mg7DBLHceFfHZoZjxcMe8I65+HBGGC19/9vT9MjkSg0zxw0fNcTnaE+zPumCOjz9jDtdZL
1pVcxi/TNJWzU+vRQ2kQNoK/Z+SNrO/tynkNhqxORqhqOiX/klSJhno/U771DOpORQjeOKUIEPen
YBNPqDzPkYmLFPxAZFE7TJimMBt+AVFSEO/Sb9Ri31bqasnUA1tHfUJueO6HTJ1Yot92Pr/GAJZ6
rBBgXYnDV5PgAbqxJlAgugXowgYfKFm4iS8xwpnDBtc7wa5U1Y+YqTyZHaJepyevUw5lK3tcWTBe
/TbvYeii0zJ/rjCksEqZcKwzH962akHQS+P0raewKyYVlHEwsvcpllVgZNiA4PqMjQyqEOnDG5/I
FWAArnnkT88RKjMGbiTbXkf/9kjYG8FF3XZAOPCtBv+HkqKKT2Krx3CvxWfbR/E9z+LvcAH0OLe1
IhjX6c4OaPDkAxhGLXaur+wH5BeDiEvwZ+8j1h4OGelfvRQ3jkoX/NLd+xYiw/Tn4mvs933lz9Hr
umKXKZxhHY2I6U/4dEFaTnC9A23jM8UkMLpwLvzN00+uXbrKkPBhdi4/rjlrsF2BecsCzNkTcQso
u+V2pv952fodu5ZjGt1vdlrgxbrfGSCsuscZehAaqt7kT6mCw79u7a3PYUgtsPKLmbMnRdbsisyp
6nN8nvO44zDvUdvYYL8oBO03AND3wIRffn9Ewi3rMH7KLUb/yWfonNE23SUCALzKByk0xmJM6QfI
+A5g43qibiyMFt5lCqGmkw3zM9wDEa4Pmk9dSf38X/yM0DnCegTovS7dPloPO3WdQ+LWq6C2Ovv4
4cnDUdyQsWEjTS4lUDXYkCF5z/iCvQM3NrND6NWCfVx09zJuu0MqkWaY+dejWMcrB/SNRzB9EuWQ
gO2PywR8QqQ5L6nzEJLHX4T6yC24Dgsy61ejwKeliQaSYEFtRDbD2/DNez7ypDD23/a7m9Q7HNdn
wPY9LmsCRQp/lAb9vyVjbTGCWqPG3JXIL/7MTkq6AQGTvITZAMd5RJsLbFoN1Hxic+w47swWrZX/
2mQ+Q4N3ZUb0VDKw56Dr16SM4M5RRdBx4OtP+/qaIsJWG15l0AdIXyzuq5QGZyz6CASDc526zZVS
IsnnXXy0WAo67AFocOqt3zMnF9fOoM00A4UeV3INxkozH/7rhqU/gvQ+7Lah3rj3Dv8qbVgIBB3X
hbdWH8kt5iC86B7cBEiOp5iGdef0c4a1tVpb8ynGbCnsT1noukRgImhFo5P4lAUzK5TMfsvOQ6A5
mobNravqZrPdgGnmR2zKlwQkWzGNWVtgwREu70oxHPikntJOYCaaCp6PC+KZPDzHuSlUHx1t0gKg
Zm++8h5cKjYMZD0+g8ReafBpgfAU8Q6X3Yd7ROJJ4bPyf+mUPor5kA2QJX6SvqPF+RWWQhqDr87E
jI4+MvX5LdXpelyJj1LB0UVIzkrK06fVUAzR4VsrEScMSA2xfsg/gHtBk6tiR5Rc5dKYYuxBwooy
XltEUm3Pv4l1UZ1kWP4DBO5XMn1S7i94egD9tlXIkeIFdWVry3HOgVF1L4m2YP33/gToIsCxRXdI
2vVVTAJC0MPaZ+jB3EOaOkv5rKlAWIOJiFi112E3QY3lsgzGNMCmK/w5O8S63PG4k2u6MbwnALPB
VMQxZZWeNV4qpUcbOrCYHgAwLT8jBG+FlAMGDVnx0bCLjM+Lym0Ni//XsIAX2bfvxd98ePEa4US+
Y/MUQxgVHFSejaEWVKWBqMUb9HrHgNKbrAnj7HHGWS2ydK2H3ojD7GXfLmC/vfQt1i66rR1qpgEG
hR0V9N416R9DTUnNTHbIW3jrs9F/Wx+3K//BaSMR4bz44JXt6mDqYjKLzNzwAHtOyPsd8qVNFToE
eR3yCf5ZK9FmBSphHn9yTCO114LFzwxO+j7MID6HZhI+RCTfX+cerGKMxBUreF6Ref4VX1BddRxV
v38DTGWxbQE1ZhDhAb6+RDw7cU+VbJ+Hgy32Nih0DCwUNs8dWAGru3R5HYR5FSJ5Hdh/hG+/AweN
66yHKS/ABhRpJF+AorXXDlIK77X9CKYNN87fmKdvlJP9kOhsAv8E1fkAQ+u2hunDxrfvwA8EKJPt
DBNmKVbAbsBN/SeekV+pNo/BIg6BF9WBds9kjn/1RL1Ma3rPwJgh818+/Y5j7TTHXD5KvFkZL78G
BaDQTF/bzh5mxrDVtr8NoMkluJqLoklQ9nLMKsWD5yGl+CjTQyAXW6kQcbXYbnQFwGmHUzTwP5nD
nqpN5z8BHi/cfGRY0wUXV3JDW6Ql6Miu9y+EJUs99l5UhtvgHqzXnUmevY+J37/siTunuU6qMF7X
k/SxgRLEJKwz/jcJwWOFnv63I5M/29mCh2xhZSahsicYNAOOzz7fJbvmoLdercTyDD6OYqb7jHtB
hsfZNFjlZPCUsCjgiwz30IjgYR7AcnNxYx23FfQolpnUKfPNiPgz7WqnzFUGQ1SqBB+yIfYgZnqD
KTIBVM5tmTL6IQNas4zfQWpfWbo8RlDmpeQcJot33Pf8ELHoGc10wFyifyj0FXRZB2+uuzABknkV
6pWS8QmZ/2Fu46za/PAxxS4AN9Epd8EKw0x8bHz6yPoCKAJ2dIIO1XPBWsoP4LtjtWFc02vg7Qrw
G7tajcUOwmQ5CP3Cx/aPmvfaEayPsNh/9TjI8VnAemX0abTBG0LZj20hpAiwPFPOFA6i2fvl4FpR
WtxbVAeYN2fgVEtY9pD0IDE379KeV8rcUStvqTcv+uvDRotxJAZgo2BCeiyLDRjDg29UEyx57T12
hTDohPIVNT0/0G67855/pUr/BnsMn2CCwdTBanMB7Jhoi3ht/BX/VMtKP+T5Sef0bWE7r8n2E+4l
tJahno7gwELWXeB93NtsWw77/g8GojjwFoLEzH1ejwuCGua+2jhVR39yiATUPRVLW/uDOMHZ+ze4
L49HYGiH7U3a/uwn699uGMeGrz91NJ/OmuLiB4ZF1dqFWGAz0BMU6e6O3A+PY/7BzNW7Voeknxu4
gUfpCVeJ0H7getwisxxVF3+EEjVvSPzXNZX3LfWOyw8kGPkNcZSfscMeA3ueakFyiJzhl0NGD46f
FVO4plAv+QHfsv4WoAxh4aMUmNYN479tAsO1W97R6U8+hXkSLPl3a7HhECI1Fp188S3yIY42MiOv
1WJBIJdDkobYf9CpukUEhMyOw17xaz7sW6ks3GTqZe89Gy6pAWk3R7vfYL+rzAXB9sPaHXyisSKH
Tp7n3TMeunnacm5r0iqMuLCAQaZHc7OLcGuSLvqzZu15yvrnHhCCjsUZsw6vo33/5WezA8V9WVr5
oY3nHsGlFbO2+wWKubEepKF2DrY+PUiaPY9a/oIxDkcdyEbMyDX0HPJa8t5JxMfYSEHDg75kHlTS
GuCvuPVAwcyfW+TyhlF4aqhUA2js9cHDUtSuHTYjvBSSJ22x45JG+LAXQKOwLMGpgtl3vFYzeUSZ
AGBAScVGOL1sYl3Z/4R9bRs2gpkXZ4aGTyCPc7sfyDRBe7br1w4DD1Av6pDO2ruf91+Mb0fWIa3l
nkwwhCFqVaMRlcvW4Wka2S9sXT0B6dZH4S/9GeSPStFwW/fkeAb7lEfvZMe5dNjJ/BkkETS5aSjz
nqL55eHDGPUlXOn1FguHwtMDJOFheuysN15Yv/WI+tKzH9izVuQHNeogveB64XvRPnEFnvGcCPgF
2791fhPRUH0Pq3cf7LaWvg6Oe8quWIq05Sbz9ECEgseyY+QCKdGXZCXXbshDpOSkq1ppTbXMdq96
Rdu7DMPwYuR8nKORXzvwcXPI0psOxuQ2g0NCaMLSEoPXR4Lx8zSi0N4U4ekDPjm5q+we4HEbkH0w
97Gw/Nle6EjF3cRHCER7G7A4+AOUZUfPX7Aax/MAM2l0SZBKP9gV255Rn5Zbqk5Y31oLuWa/kLli
x9QdgxGRxjTeZTc0zMmv9X9snddy3MqSRb8IEQVTMK/tLU2TFM0LQqIk2IIr+K+fhT73xpmYmBdG
N0lRTTZQlblz71U1b+GoMpNrMPxkbszWZ7UH3HzXBP9jJNKLG9TbjNhP+a0Tf1r3zMmyqBVki9M3
W3M1e1b3w04H/HTNKcs/DQxbFMDdV+W21CyL/SKIV1FrT6eg/T12OcKG6n+PynslyTKunBDvfCv9
vZ/3l6o6564fb1DZh5OPjtSIHKt7SNKctnCb+tZrhyjl13W1NeqJHB43hmunb6mKSnTz6jQ59k+m
mJ/5zEsjr5MFQ/ziJtjZrXMfQjCZtdqWuXgq+6w6jWnyt3H8G3XwoU17rqXZ6dfuHxIq1tlmNDNE
TrkZSS+6omcJyhEosqluV27sHsnCHm2FG4R86nqIl7bHYloiXPdvpINrJChyi/nmj/qprs2nPuRm
idbIgZthbohR+BIb1/gyhOIDYfxI1aIXJwtRIbQzMgBGSSizaKNtGYxnTc6gcspfnln98fuKrY06
Vi0SssfY0SxdJh4dhnxt5hF3l1p2ORz7jSAOXj8ag/zj5gWoD0Astd09MQRN2Nv8LacmqHMxxNdU
5ax7jX5XTq3PsW7WLZkl3qv0cc6d5hi7IltTsR4szFWJFbwWyjV2c5vMuHmxfejgljXeTytYOZXi
JfQUga2q5W4cUUKHlrqkr9jaw0geWxxKalLFpSuyBw+T6CSZLFij+Slt7R1TaV8ZCV7rXF6cVEwn
2yvfYkvdLLYsbYc/y1zjCLGDCftx8zA2uj7YZTit0o4qN+zTX5Y9OCv7t+/MAi05YetXNTdCZGLG
oUQrO7gBgxedZDWeszDDIIhksDFkOb5x727G4IjXJ3nW2ipXmRe1hyD4FRdpty+j+XWwWDGzqmIU
Xvru1Rz9q5EmPzsjVLc2K66dNYtVye8bjm5/pJgiXOR2752tPvKiMNdRGO6quLk6dv4XH026alLE
uAwfNFPVdUqcdeeP7L5qrja2Ib1rO1fG2ivFhNE62ZMnt09THL0LG0dDF2+UQTLKa0qNiKQfHGDQ
6zFksx/kR0df56deTDrJtq8xBsU4d4adJbx1XfRLv1HM5xFjcjhF71Gt+WVrZ4+db5Mxuz46vaLf
DOaKhpteI5JEcTvceYH51+rwNAFM2GMJbbb4yU4iT5NL32KMz3v96HmFtSSJd4Nv6Ytn2uculcXa
tMSPwdEPJIPKs2tFR9HMp0lr2A0JltFqH+bIXLHZITivVMlCN/a437q+fMVPJTbKrxyqAJp9W3T2
GrNMAMT/yZrZYkpFGGJM7IOI425jIZVuJ1QeyoIq3oloV3Sjs8+fZscx90b25UnDx3dR6/1YyDcj
7xbrcw14I3A+dJSRDSycdxg0eDmYqqVk6UjCWZZFmpBLpM/CdWu5w9nOPi2DNF4l55rymBGKiz/3
6FjOxiJScAibP2CgQCuF7s7wumejbd7sQL6QztPHLvERkgu0NRFicHaSy1zhOxJmOLN4ERP3iuGt
soOHJse1ETEi3wzUBNuclAZp5IDXEXfBhnuQ7Gu8761YYU5x/zBX2fvBUB2mhNY42IV23pOPOKvA
TU/KGS5u+yueu4NaXIh54u+wFPHm6Pk4lORjMXV92U1ubiASJWRKPSxZ5kjhl1KfNvoVH5mzciP/
hxMH3TZr5U+vSuyTGicGCUOxL2ZFKd2ZqEnt+AjwLlkF4U/SW2erC9TGyuxs23TESOtZIkvlr27I
y/RI4yKj4HELkmEd5N0VDSDe8dlNgJdj38z6HbfRX7x4BdbKADkow0xqkFtKmvm33ZLqotbH7hMT
SCIswyCcnMBemohpBkvvgIa6J9Jnbea5fTGiaSsqsu5isjF/amgajYFKhiy9KSHDbWDE0fhGw4s5
jae4KX6SHtVbP5dPzLJvyquTxWCabk2Wg2jGn2ogGheh7rZzyAyzZVq18BAKXE1oRGOmzNXgddui
FsNnN/zU4UPTTfJRT+xheapRkaMx2RRmy24szWznFD1pcFy/gf0V4WcjhDq9mXPy5hrGvAlqvs9z
MdCr8WZH+eMoGGDKLCwesFutp8i+QlfK1kJGHyZL+XaesEuIeQA+41x0xKpf9M95Gh+spB1eW5OY
sGeAejKiR1tFgrKNpFZramfrAMpo23BfmUG9w7oGRATDOllNQCtZ31wG8zXmxUyW7nZD1LSbKObP
emeSqanGBMRy31etoPR3EjZRwtkK6h5LHdMfqyBdMfJdd0pZbs1PQZO+Z9bwxOQt3Sllbu/AshLi
wbYbFRE0wSswyQAuVeHFrgv3Oc6tcEeOqdrhIXXJgPn5LgpY6T3Xt9GOp8/SjYqT74Pe6osBFxc3
c28ninXhmVZ3YPDH6hTPL4bJHtDHQt1M5bMv6W3nYOVrC/fWBVN34vdo1lEPCy3yVXJqzVzv2hnj
gTlT1nX+8MOz0DxHBng9RrRjC8vjfY7yY6HUmtIvfcIR6ez8mTd40t8R9vG3xPP18+TqB0sW7jVt
iocip1dKyr/pYP7Ki9I8+k7ygrVRP5nUp0n6oMzXAFZAPc7GydfuxpKmeXGzqHgEdGJdWu2xGdQB
okpp7novHlY6cYN95SfOeiQyQdqRmPnoc4G4NYMHk6QYhdxj0Q2/DSnx6xp98jxb7iourIz0iTsc
YggPj/NY8p/13RO7GJ4Xqqo0KS+58odzaSXzY9Xm0XpUy+g+mF8KcR4JIIiIGCEjnHrXV76Bm3qw
nuBcqNWEr85AoEXFMe3sN4FWsZlL3h/bGgnKSbEMqx5KU0fbVkY4F6qnHrLXrrXLi9c6iOWqOhdG
ot4iV08nIAC4A2SIyzVa3lthZExpy/ytL2O57XXUXtKp98/KS1FudHMxksx5mOndHu6Pco1S7SZY
593ZNPa5h6XIL5r4KjszWdWG4++8No6vfa3XvR7kWmtfXydy7SfaXnOvMIY8Bfj+mODP4UfDfxLU
lzjPpg/FO7UnNe1v70+bmWaNEJv5aCZB9rJ8m0s4YNWGwrrlfuIyrayd/jBYL4Yn6w1tbfA4Z13w
eH/UTsYtwvd+un/Kn0NjHY12R3KX3qsE4/T1zyNV+Q8jhzouuAnj0Kf9axWSlbh/ECNw9o1jWjt+
u/R8/1yagaZw00RsjaKQRybemKp7s3qeRuM98nFozjQYu1m6wxWFa7wywEmKwaiZckU4ryQ9EvXH
U2Z2HzrnZcjGWHI1qrmEs2u/9vN00ExCP720SPdtw54VQoM5Z9oWe6tot2YQ2W+RofqbwzNfRP1B
2U4Bmyl/Sc3EeQuVR5ZFf5u5UjfbCPJVnTTGiZ5NnEqnNNdlhoGiw3oab6qonA+p0a/r2MXuJvNR
Uqx7xU7ilsi2sY3UlolAU0cLyTgjkBQp7HWRZMMw3RCRFQvUg5nVJU5L7hAh+0euey7GQZpbc/D1
ra7L9tZP+dURsmTPLsUxL5zoySgnhotdNX0Rj3VJpEpCn1QOe4aVTY8rYhoRBFT/OhlOicXBoH9b
noZpBbQv9p1dywDlVblxs8XK8waCq1rfvyPtG0gu0rjen92/K+mpgiyruU2CUYjnN+52dCJ9jnR9
rSHDZNtZtjjTcvZV1uAYt03O1Cj0uVetNstWre21f4bwJ4Ek83sWE/YifIY3VzTuvtZje0wtz37E
riTXVWLKA8pNvo1y79tjmvlzeRD89wFHBBlvtdPcDOXvGq+34bZN/mkOckG5xlM3CCQmWP1gGv64
b+FMXoNQjdtq7OxXRom0UYUKvxMnJjhQTRtZZtXFxaW7CaIwOBPRqV48r3r1g8Y+TnGtttXUuRvD
ZZ12myr/lDBnkvrT6R0BTKjgj70YLRh8XjMniLj4eZSHlrEUhAkGbXu4dkb9a6qku9fR1BL8GZzs
OoeUGRmmkoahfy3gJ8qjOYcSv4cpyTOG9qnrAqM9gp/Tl1HGwyYrWvciVVs+mKYiBjPU6tvWZ916
wZWKrcy2VlvITTZH+rH2hbcBaESpvTzthTGfloFSaxvDPvYS+IlVNX1MdfQd9CCkvARp1vHbrzbJ
1Hfmi89u8TyNcVCUjzTsySnuDaACFS6pvPnRgKG46R4rdVVIar6m7R+doXVWcwmIQZCUAjMj0wA3
k8uVVTZoqbjqjUPoxf0LVaA6yzFUq9CPx5tjvzCQFpeSN3kjEhH/6gPWuNBJP2crmHcqaqd1V5JW
9k1ZAU/q7IOT9/zlxqGL95gk0mkJnnqbMayrT0YekmlVLHbUj+JhcDqxy2gm/nlEltre+xlrjRS8
/YkD/bSurCPGGfd361Q3yuHIrLKXLrTjS4vPdj0g9XzJoX3rJEiKInGMhxgs6lp4ofiBccUgacYj
w4j/87n7V/3WHI++DpxNUcdffhK5v42iPeiqk5+U2gxi7G7fBWbJspy3+bZqoK+C8Es/AKYSQLem
L79g8ouH+OzWU/QS13WP45mXGTk/JtsKTqVvOvxq/kffy+TX8oBATP9ooZ0WSyCrM/sMPEazjRsU
5WGsdwJGz5MF6XKN+/WSOfxYmZbyEbEDvBLl5Nrhq3sp+uaZZiRc8Z4Z+waFaoenA3VtVPo5dYDB
3b8wid65tJIudVmsvNi4NYlhXe7PsPv0V9uIH5ZPK2c8lpIgaW7U0AhTi8ogSZzD7LjVw+QY6W2C
O3XJWm26+7TodvelsWa29vC/F8mPJo3zq9tT+laWVT06NTakYtTj1SLDTqmFFqCGvN1HgG/V2WgK
FB9KsNgdf49uTO4izKyXHnzpbnZZhlKr+4vBAmtr0WVg8Cz7HVjbyQiBIurMtQ7BhE3cK+NHPcRM
ZYL4JRrNZue5A5wvy2ixRPkNNW4EzG4YcLbbWkWH++eYnM+bWvjWW6yz/3xLyaDo0is4KdUwNc9Z
FDYX7Q8o7cS0rYw9jFBQismYzfCznIr2tgAd105eZxTjUt/skMJB91ONIbllcCYctenKHlthVn9W
iYOVJekCLuZFyf7pK4vbwYFE69UYSOdWB3sTj9wtTHIsxwzxfyXB9xi7y96fnxwNwnHj1Ga7x0lz
8r38Ox1797ckYNKkS/qjMjp6gM7FAqzDg5Ahy3St8+d/H5UEff/v5/796r+PFuYHJZu17vJQfHUY
GXwdJr/ZeBA2+ra/ueM4HWJRUNZ4DAzcXIHT69PbfX93Gp+8O8rBYV7WYmWDRfGy4ZZk8g0oG3+x
qJk+bLdLN3PrjaegpmMoU1ozuu7m2c5LeY5F/wIYr3mezVQ/05NOtKIpK70ACJrk9FQd06bHlnj1
FiOqva6dAOnUIfAWB4518hlBOoll/Zot658H5n8fLF/qm/bTrPSF1jK9VYw+r70ZMSRHaGTOH9FA
KynXvR+WF6DG8hyaFsZts99rtfyYkLlcPhS/6ff2Ouztt7xq3eflWV+7FTOIWWqiyoXeh4MfXfGY
RcCICOqR7Z5W96cOSyKZFxt/clGCL9xSjhfre0URDaw/rWW6p/utOqT59BhUeM3ciB/bTI57sods
eG/lNe2S6YP+BPNqgpzqbwhxp9dhqc66VGVnc/aphSz8Hh1xv1jhHnHEpY7N9DDn7m1k9b2EiS62
iQ+kK1YF6oiFecRLjZcuiReNBegZzdLWgQF91ua1BAPEWO0AWdF+q0InXJ4MDchnEY7ymJlJfC08
J7rOfjacB8HuSCddM5V80yOdtxo/y/qtTIJFGMZ79/8+cphnm9hMHrDk5PtKELnwmDp8eqI/jlL2
aAaBeaxnZJiqri5RNbWrdnlnahn976c5FuJlCoRBUOh2S7Hv/kyesWHEv5zIL7Yt4LNTzoirTsZ5
0waTd0UQ984QGTdNx8ypKJjTmfqNgGq0EeUwrytr3/eFdXCT6guZC9PMYB7wh2Gi13rDDhfvhwDT
9hwjqfZ1P/zAOswq2PtwHGjAnYbpBdkIbhxCl2MfvUnMh449/G4n94qv+7HN1ILZZkGYNvAADkVB
y6fMg/TIacvoa8pc0q5639T6l2H4ap0mWJWKovyDIOkHxk8iht3BMUiLpVzA23Qmx0lJggwTnixo
y3svnUu0uWSjreRWCgJxMvlbMswXxeCdZtLaGdSQveMnyLrmhpK22hk1Hq8mOsKjabeiITAyV9Tf
AW4zlRE5NlMXYtKmX6xgM+MDl2wsASOCzS4aKN5Qj6k1pFHqFqxHxOL2uhwfgKp8GsukHyB/csiB
T6zckGze0KvPVi7/N9DMleEBuGgcINeQO3uMena5NfEaGmWQnL3RPDVZADHVwGpNdntXRf6r1YHY
EBayqYUCAKqn+SmV2e1NkHz4hUOGPEN49aL+Y8g/0xpTZDwVeGPoafpEt+smQZrwQ/0BWMXdlcuv
qEyY2ayxR04vHehbi13Wm7y4xIKEFTO9sxJ0dU5j/5FksM5CKBiU/nm9Q4aMltl1WYtyY7S7Gqr2
KlcJrYrh/qrmgfhp1ZlbGvf1oIp8ZyTzL26BQ+n/knim1x3HApxJkz3nzfJ/2TbDW5mRw/lBUSt2
FkWxOf8cxDgcy149QI2poCja8UEP7nPZlMahNIntzLBZMd0z0MhM97nq+68sDoxNPaEjGUnD5ZwB
CpL9l0O/YESw2OuM4JoNJikXItwwx8l3zcAQp3WT34XflxuvgVSjyTglNd9pWd0h9oJxPy7ufASI
qUcRDbthI2KNFGlLUOoFMw5yWrF5UlUkcWjyK6V+8F3O7Yc9P0cNaUN2xnhfTW9a28GWiS4g4Lb5
0E7x2oYSCWbGXja51R7f59YktX0QtYrXVVTfSsjx+y4kVyhaHxPDn5m7cW1pnR3dQtF2F9ODZy8J
Pnt4SgVhEpl7MGD0jkZ14PK10zNXzVW4PU6motw2CT2iDEULeKd5yAv3TMNN1ss2rdP01gyBd7MT
MOe9q5tjSx3iRYP3XPnAgqosPSShnzw2rj8fVETmuehyKhNFvEXFdXfo/WdjBDdHeuWa9JjcJiws
SoV/u6Va8Zpm3wgbE2BUZF9NVo+bcBgw6ajoGsUd4QdWaDVR8bx4WfkH9nrw5GPdCJosvXjyIQls
e1fEtbktsCs+ub7HQq3h/I4d4nfR/SQyke69XP4sMM0f+xZMkwHGASKoWnt2/xKMLIGGGUxHj7FX
U7og8Oa0OYqKxtilWZuqEMYXM0ZjjuQJMqF4HkNjnyVclAPxFN2ZVzQU+znl9LFn3HfEp7hGVFNc
C6z1z52jvCshhx0CwbvO04llNT92WCaeM+WdC6QjbOr4SuEC+sxMsKuoqC6PBbUQsb9AUJdP7YsQ
OlmPtEFfQOqe8cwBjsEq0i3jZHJmz37ZFF8muEP88L8BobS3+weF/9u1jPHx/mzocig2IAmO9/o6
6YV9mnX3K+xg2kWZgOvbUItSWcsHy5UsOkKynLdp/GbP6V8XuM/v2BHbskjdL6mSz7Y0ztDn7DeW
Z8DMxhKOWzZN4Q0nR5YKFEIQXxjTltcOEvamYYb8xq6xTqJUfYu+W7vp1PC6/YuUKn3PG/3dEfp5
VQ4GyDy1H2Bk6UeVhPkjun0aiy+wdeo7j/VnSqfy+p8uTEw/hkL2WOzSwjnkhl46tZj8mBcW2Upa
XndMcxKjYR71+3sLITgjYYt0xEELi9iTdyl8xB5/ouFS9bl9+jZTZS5Jjp+CQyYOKdaMjbAHvYYT
L893RYVUYNGstOAnEXkyGLuaK3z4BQ7xtsVeEYrvMiJf1M6jeh9aH8qWz+EjDjv2LtFVdcEDt61s
cB7QKprLJGp9uT+6f3ALXj+nDVSgbdyj7XTjG/coDCe7jrauMsxzmo1MtIYQJSZqGTDKiYXfmxue
411dBUlh7ypssGs9e86LYyIkkzki0B/ODwO+5F3BSQtLc+4XHtLRrIMW7NaiLMHGZjj+PsJGeGzN
xnmKCzxMOZmLlc96erg/ZVTmPFFXjlsOkIAjdK8Ik+aEh8YdNuZgvTpatIdGujVxgxm+TVVe2SDo
gu4P03Aqr5Zr/gwdpyEbpegiaI9WcRSbl3T5IMIo5Q+0hG5AKxxRGKbz/UMSjJhE/31+fxRaKNqE
2GAfRPVVZnX4cP/gW+I/j2TVXw0xmaf757UfsEfeX/VoWzfPsTl5QQQt+hshL7bykdHk8gEHhQLI
vlSwyCBQG6LsYxzd4GVheR5d18t2QD/TrwVXiLZIkqqR+kkp+cOMqvQtheoErWdsDoOKk1fPbL+t
EcmIsYG1KfAZUQE44kBs3Hq7Px0VKHVur5eJPY2og2ion135gs2uPqZjnK5pH7JDrYmoxqZUT148
l4e2Jd2bWFnxBK1vWKtmCk59be+tuhw/ylbhx7Rlf+KcLePJSQ0LflqlkakJ+YcThjjpOL8qowBp
GTXVTSLM7YmJe0eyMcB+3bMxMHq8PyrKyT5MU+Se8arYBwMxet17DYSoRX/KpiK+3h/xjxeE47oe
bIxKtlUSdZiZ0mGfrc+Z3UL5wdpZ43/wsDwtKqSfhNmRc1JeXa5Hbcn0zMyzwpmkYvdE5mOvrDzf
aMqR98ZwfjOiMP803kdRVg0ex8J4MLTh/TCyAfGmZHxgoZLf/67/Pr03xDJT7DjRzFvWdQf4EOan
b19creaPCfnrKIGHbj1jFkTUmh8ZSuStwa+9Kt2mPkyB/ye3Rhv7Xm7v6zyzty4Q6/eIsjgR6abD
krX7Vzw1S7XHMBY8SJcqqU7N+hyN4V/fVd1TnI3mE2ycP/dG2YEPsdHuwDDNdkyMqqKH7hYwNwmK
8eInHo1jEhjboAeehzmE01P8RVpXr6nCIFkZckS8s9WrBypu43Awihgi49EemORZ0aS+a7pc5s3y
U9WBhknoQAAoicRntA9khXjz0ioIgK9X6h9BcVkf+wEmDOlTtvvDZFXNARFCHcjzJC/mUhfe22Zv
SHbBXIaffjI5Gz/gJm7m53B05nWQqfpjypKfozLtP15N3jju2LU8J1i4R83b6EenZghxzREh3ZLX
6V8TZzTPGfvgylqeGobBGxAqihxjYqrYfpaovBdqXGbDpRd+zUuwfdENTbNr11WXpI//fgdIqfBr
5DtskzMX/rnhTSvu15BA3gMwl485EtoP4CJe3/U/5sGxnvwpfKZhIbbg9XgccgSuYjhOee8A2aMf
Vb7kDZLQSv9ZnmYWpE9wk+bGAgPE+H3xkLupfqTU04+o4ZLaamlt9US/jZOXtX3qsGeqafa3qZow
LFRQuOehRDDzjDHes6RHm7Yqwos59rzpVHwvqcG5OBoYyNdUyEsoHS77aMLtCW+L1SMLIPEuVz+R
ZevNM3o8uFO3vn+NfQGbb9qGpyxamAF1aZ1dNytwFKlXFNwC/FCjvoHjrsHKELaEgb1aqAa3NiDl
XtjW40wSc2M1IdwvQBqESAFz6SaWGKGHfh9aI4H6spOMF3G+joSEtqPXfVnwsQ5DTOpBi+iv7DSq
Hz8imCbnALBENhETCY7+WbldSdmu61NoLHm7vP8ee/tlmirvkJOi7/OHzMuMZ9lPcE+FIjCgbnGL
Wy4bEMqcuT8SFHeO5gQOxuU6WPXOSyyyfsdR1dbORend1kuqYdSarJsGDVXXWFsnTqwYDOgqIXKw
zKoNoWZQwVbyOCq6hjj33hlKa9L+ONnx8xcr73UMDDLVWl3SZki3YC5zx7EAOTkZkT+SrtwXW8co
o70QggwN4MmVmsJjxB63HmaPXpQoyhBz3FGj0LqiIdljv69JeZk/LI5NIssU75zZEteIYjefhb9F
WP/SzoLH5a+wEv4CJmMcJKPYX1OhzwfLe25m8rk4OQ9jBnVpzvqHAIDww2DGzw1X3NHpHAle0ONi
88wPMRDSx+WkNrbAXBxUNKyDwalFvhJXYVgM+91q3tGuVdgk5w3Tr21oereI/ew35qLc3xJdKiNc
NvJWupa7J1PVbeui0xsfGE6c4nDlCBFQPZ4N7zkiT70cvQBgjYlUnW6hhINdr42RlqV5zPoS871f
2EcbzjzpIIgPk0PPyaFd9QaHGSJPhYGojc0zhza9Aki7YtNvj6r7oWqMTg3AryS/IBaWF1MU17GU
E5TM+tSENqdyqei3i68KvUNkB/LwvwxZn8MEYxywYTCx45/epmkQntiFIzPQnEFVXpnfkR3tONXg
cZgnsS8g+WdcA5um9aG2x85BZbhLzP45oE8kP0X8yVmysFKY+xJmwS5In6Kaqzvl27HBXwPmNgs2
4Mdox0ighiCPbFbh1lhqMdRXjY/hOo3dQYKISWIiKpXPGRVh8eV0pYdQIQ7QoLbCGWuC5ZON1lnu
LWv2ttYI0Du/2gGuA8MgIhO1/mJy5bOhEbb7egwPUJVeh3pCvZZdsaHirFYlgCdayfAExGLFwlPs
VQdwCfKYRsmJWSrMP0WRvI9R3WIoAzwQy0OSgMkCKNGvvfikJgPKm+XWO0y+gLfq6FdgcsqXEvlF
uyVe8TZ/GHq3XoHWoAjv6meMbIu9fJJ7knA9t9Kc7rrAsw9xme6lqqydnzPUH2afegRY/K5bOGHj
m645F6KxwY+Oop12sbPy+DtuxxnYUDELOOkYnXNS3ALwZc58dVXh5/GytzE28T9ZgwC1L5DsRcw5
NQtXO5LDQ52UJMA5qcOzjKMp5q/l2AW3cn3+uPQhnJQTbsQkcND1wr1SXb1IMxkOXqPTq2fWGPvB
TFpOj5zS02+UHMVCsCSGqNAW4GXFd+tsJO9mkQIvbtBCWua6oX30PO+JmEB4zbFKXzHNfuB+KvcC
R8LgstWAIiebMKRHopR/8ia8+uMEJcrxr0PpfUCz+2r9+OyHEwCEfONX8rvz8KLgR7q4MwQAUi7j
nqIwAgUXGNYHVdS0t3HxcJ+8RHZ4GwB7HqoG/J0VcVZB6d3AG361MWnvoCrfm8LfexLatp/hWHEr
TvWQf7NZgeFS3r7G1YqIVD4PxeRiGAMjVuldQZbnUMTavliDD5fpB3N0myNY+j+4BzK89T7G5llv
4zB5LZ3gF0gCoLnJtkO6WbUi87cMERCbHNieCberYEuzvPzdzpI/Ea7Z2An4zRNW6BIXVO077sbs
TfiF/oei8EzqC8ek++zt6hfbKFQn6Am91ZW7rAgwx1CdrdS5KsfXxg6znajdD4YSu7gn68ihwMTk
Ur2R1DrMFSNnlc/R05DUG1rYR0TKU91519D0iZsWgEuSgjfCP2fOjlLkLcfav2tkx1kkdyJZlzHb
r85V7sE9a3p354Tr0nL/+D658U7UKOXCfunq7yGFtD1oeg7sksei8ZsbZ4mQFbDTlFrKSh+iX4qM
86HU7g1O/GoWZbam1GFT4u22HLQ6Cy/IWvvionHy5IwRIYVDyOIfgc4p19zLngdgqpsdmCqcMtAD
PF4PuN3LOffWPU6+1QT/7pw2DXO6KN7NQdfRKvdPmGOZbFvMcLpAHC0iohsIzg/NuMB2/WaESVhh
J+iBtLRws9BKEv6PMsswIF2ilAqSP3S/MQLzN9AbG/0Hi6P53XHUFgmiBuZ8rAGNephQlxikaMGJ
CA5LYQIbE/BYYxXVCB3AwvXgDetIiXc7HvF+L3i0xjz2mXlKl8xMbhd7LnXuv4q4PCejxPsisV9U
FWK+D0gvmNiJ0W+BW8F/aRnZDhzvsOfkMNzmlaJ1s38nQfwq27phqNluRnoD5RH7wEBJ3LEADdtQ
FM2Nc1JW9mvUQfgQduHRCjLNSRP1W8shQo9T3j3LXBwTEx11NlADOpMFN9ZetWaiu58d8GF90sAA
66Zt4XovTgPRLYw4gKCbWsRsIJGWFURP7P3LHlMAMQf9SLvSo8RrrJyy2IQWqrRZy607ON6BYTvJ
jR5ttrbrd8P8H+7OJMmVJMuuWwn5Y1qUtWqqlIocoAcccAe8gTcTE+++9X1ve+IquDEe+5WZzEip
IlkiHFAoEhP/joCjMVN9+t695xbTvTGWwEUBni6Gyeax0XiOgjjaRrEZ3AaOTBbMuEHa1M13hD8X
UeKUP5XJS9Jr4kiDwk73ZQQhdZiwM1dVhVHMHg96K8EXjpW+otlTw5nkwnVaYiSBNcBACo65yRkc
E4bGPrdMa0omnCaJaYX0YJGMxXG9N1r7RlIHrjtzPDUl1ulcoZHH8r9HUlautNrBLiGizbzp0XNH
QIwvYWVMw1dv0Y7yHI/ILlMu83HE+xy/RDV4uEwar36nf8jglUsTE7iAIWSWc8SAnNJthifGVM7Z
8sXTBNwYaWMb7CrdQKAZiBurjB+x5VGJTBY98qoBmo02p48Fdbn6DCbgn2OF3CrOblnb3lBJIvZS
Xz7cRC/N6PnSGF/YjustCg6F2CA12EwuPLm8W0+NcbULiq2pltDuWFYMBjOWhMAfRrSCMPgvwcGb
KX1wfWjEGaXBU43BLegimFEhnO0uiu/DHjsvA8WMsYyU+IGisc5WDrrwBCmRpj1GuZGi+kFvIxvt
aUQbt5RBn6xJsQrNhoBKt1mYgjp0cJbM/zFnDk2+8Nps0wN2opOMOmwgIY/vsVgqkq5Whqv1+DXr
fGmRNnobBMPV9RmOOBUYFWTxeFZ81GCGi4tYxJe+1uKDrsZ0jUVyWiT+8ApNVWfKGa3ykrYzIjF9
05bho2XXH16iz4fs+k6v/fdkvHUqJE5T9964AN4MRjpLj4WKYgrSToZwmsQlgx4fsmRnAZ8NhLqr
PRb4nvtGIIjzT16F/LGdLEzWVHtYS5pP2eHnKStJQJvRL93qMU6TS+LlLxwgOHtgHxGpODljwBkY
B5Rm4gEs4R1V7Gax73Az8sWtVNw9aIhE4jEXXN0q3HbgrFjkHFCPkXioBu0xrl2+1x4Dcz2Y6ao3
8A0jCYortFaurrHs2FIsWhOoL1krhoYwGYMjRMp0eY3kBFIr99N9Pa/6VrwJM1cDFYF5pUeNxNBy
QZwL1obO2Lv7oSofAi8tHiNHvxu43KRKToTNLYHdcYCmJokY+ybprhlrrGQlNad2xI+wHVzjlMXW
Zxmk2FZCmsGZ6T2Z9l3idRn25NxfVbr2YKnhIHVyWm3bOg1O9ISvaYfkYd9r6jFiGr6osuSNeBLc
2x2ONoOmQmBtNJTwC3fvQlsm+6eZVYzdbR4LZNK5feMachnRtsfXXJG3hN688Pdw6BR4vnIPS/UW
R14NECJ5aBFZLpUUN6VtcoWhyKM8aTZ+Xu4H+1Xwqap0ppwEyZuH4nBhhMChlBz4jBs0hmENTNSs
IIxPKPtboeGWBXEEhUh13/XYfhLw9Osaa0TB+PPJMe5IBuFBJrSlprGIyqAITTW+OPbGBV1vkKX6
uJaG9mjRH14NOeKFEJeX6McbAWRQeiEzGmYfVj9fseHOaAD7J63JTX00A8CTXVeOe3/ydrYsPh3q
ps5Ws4Ue+37jlg9wnRGAqgt74rDtsePJ3v2UhvFgeRi1Y71+aGUUICoYLxh4jo5lvQd+vvVKzq1C
q98QLq91WX3ZYw9ix6mLbW7/NHESmWHr7LNkvFq6fGUVRl+oVoQPLWtGp35Zns0yaj84HgeYRKCr
oK4MYoIcPPqwnAB3FeRKP+ZEK9tzpzGzhyyY8TbtsxniDjaa8a7SmdOEzXjOA7WiYuRyt7PvEYDV
2isJzPF0NDGRzg460UnksDfEydvY9Neaw8+CUZ2zpMvOZYEcTW9RyLSMJcdnO2bUqVfq2RnddyAV
P10XsAfPVw3JXqvCL1ghYtGhViZF7hmTK7lw+p3QnWEJDtFI8KhmZDW6oPDxDD6WkXr3lKPWSfUc
o6tfkQvwHoWgKcmm2Nu++Yl6FpCEOqqxSZck/03IQBj6cQoZ+uKloc9Eh0I+yu5qux05T119bBgT
aB7NMaUxAI8sKgmryPEICMQalQKl1XFGxfbASBJyRBvu2JQNDuYMb5RODFqOd6urHxyBvxFtbj5L
kjaTj4OPhWEFRZLKUyEXdo0tApns1q3d57A49LZxyQfdwqNQ31BRn8HDYan3JSAfQTaigvcoKXSl
T2VIAB3DaRsfT03Nkr8rqe3FwJzLgHK2dUJ8gw4cuU0r/E3gj181DYzJ5mbKWYJQzx0zvKxFgcvc
Vw+Jrl3Seji3bmOsLZ8YjLZG2eLU1rffRMfK784xPETNiW+i1Pu2ywNxhyU97OyrDajSgVPlNCo4
4X3VPgmSeQ+HpvYOfdRXKyymK5DlGNF1J4bMT3ubCnir3AHlhZacUmx1854q2mwncLFPE3VCB7XB
M8Ob2bgb9+yKo8aIFzvmG0Hj19HO7gLhnOIq+YixFgSzuosZpc8ipg81JsvZWNszAQK5gEGEKqFS
HvlZPfuAHRD5glkDUfC4lKaRLC37awwHmzNzrRZ1s0hrprCCVJZcY3unMDiJpHytLtpoM7llZ0Vn
Wm4hw94XJu2d0cxKejO3DJjJAGrqfg14+aF3QeqkwU+yR1NshDBuTGMhByo6H5fANDEARd2CkTUt
UTQCD4mugDCxhDPJWLR+9KqDNm9TJLXEa0GojO4K+m6Lzso+mqfeXLsBFcfUkjCge/HO7gf2EY97
vKhozlbBA+GVwwLxzTVR1VHG7ZOeqjkb3X13rPgFEgjHt9D4TAqAVmYuztnAAt8RVyjCF8TgiCsj
TCmj0T1w41+SrH6qiDTBYMupZE7OG1vMCKIje0Aks8lcQ1hWvA6aBlE2ysEekZ9jUlQjGoIdFpF5
gnPpvW0ZznrtWdQ5fiDg1lTJmwxGFX1VVPSCtNscaqIEs7XVh/IaueGcgod5HbP6vspS4ChZsxml
cbE7SsGhz/Y0UgHX2JlcTHIP3+oNtL02pYyctJq0iiT+KKS5yhvXWzkx43/HPE6UmxyWQIe4GSin
DD9WUCLtlxEL2RCm68R/bpvuiBflQVizysBz3uZOoaS1vUB7jAJVNd3C3qDvjbJP3dDuvU6DUeP3
CobLKia+Bwh/j1Ef6UDdFQeVJG8pVBAMspidR6aIGZDsg5Yf+6ox0O+P57HMXnRIr+tan9azxpZ4
mhX9thtfOJ9pUq5ay7vImm2qboeO3hc8jAnWZDcS6YTaFi1f8bNEgNN38D5CZQQbocVwKooXJ7VQ
aVgcwVOiSRs339VatI9N+WwzA3Lo2EZtfBc37TUa/fvY0E8TBpd5s+yq6qVF3UlI2HkoWVndKN0G
dLFKT5wNPDc3ytVKKFcnPeZcw7618W3RLQeSNarpJ90HesDewDAVJkDZkGqbtk67xm35lM5ywdKo
mNln+VNW2ZdG5+Ya2XRZndNNiBuWaerem1Ap5/Zd3YiI3jlufAl7ZeTMAuPzeVRUDWVFKJuvBd2a
PvoBUbyJM2R8b40PekIldzNQpdD0tlOYvJBckNIhlaecPIwaIdKxaKO3gtJPJOLkklu3NvuI4liz
wIFXPat61B18AcI891ZCNtbBiLMdXIV6GWFKJ88QbhIspkxoYJ/CF3RbL30htnLU95XpfkbC20dd
eeHzOKKbu0sLd1qGINcwuD6bYTbr4qmgIvxP3qhWo9YcaQuRpdCON6HtKAgpFiF98rsfib4oBDyO
5mbo2NYp+Z7a1PwsbLQWhYeK37dR2TJZ9LVH3eJGqbhBc4PfElX2SOdZjspGd+NIKiAffr0OMcBH
gYv3gPUeFM9YdQ8ezBrY7yeLQkmFrX6rCS57RG+YDpiGg4PKVlnF3w/C6SEOOmTvzoFr4Qu9O/YD
fKWwIGgLsv9lxtizkt/3MRrncGCoPnoK/m4F8Kyf+9OTuKJvYjJltqyPaFM6QzujfaHl57m38/sY
BsJlgTe2KZSIYmKXxeRjAa/BikXKXwwsDd8pQvj5vvBpwwXum++FP7UxstcWO1CWFOC0urTh0iO7
qqAi6PMQdxeLk81pRRNAch3SB0hX8sOMshUXNq6M49Il3An6iA9fOi4fk5iYdWqoz3BqTm3OwJtz
1QIyOtRYvAKTP8Kap7rwbEXXhCuDsTga3ngXVD/toO9Yg2aokpqqdS4HPrgVxlywzRZGolFRiUDN
AYGBRbqR6d1kNAQF2FjUDPwZGMdLi/CACm3ekN5R5M5+YCKXrEvPakhDSR1qG1Sw0im7iqz9pE6Z
CJyzCA5HS1Jti8h50YrxRqb1JveJ/9GZltIajwhNT2wfFnEaMqpS1XkqjmXRfRLPsSlnuYfMym6r
yJeMpnhXYBOGEIfghX3FCfQX2hJHpygflO3sYejRySRKCoX1bPFdi8IAZNGXcAN9+7UMR6Ku9LOK
LL4zg+MocJm2yZ682ONWo2m7EPlBieCuNLX3psQjDrXLLN2n5CspYY2nFroaoOQ7jEj5SiYZjsuy
f5bZtZPty2ga7lYO5qUNnHSDCSbGtvikReAOpHWpIyJrkTaSpYe9vDee/TmQNbHbGz0vYOmjQbaS
wWeIVN6njSSKLby385dM5e9h44SbSEuOJAKDtUIAu7TajJM/bW4aNPITv+DSjLRyUWn6N8EJfLCj
fh3Q3nnQI5eZVj/R83/ro+CecBzy5PKzPxKbSlYvSWXsV3pIaGtqvP16z6n+mHfdiWM6jqOB9pJ2
6050n8XM/LFE8jVxLR8UOdwoqpxLgn189GiopCp16Os3byoPsjWcjJTQuTMK5yvOH/ydSPPrrrsp
gfZjDc52+OwBSajyXqh2iYOHWC62R7MGT0NpFJBgAPopfMkqXMQ91xzbYMtzxo7gGF7iMK26Y6WC
Z5gJL1kDnSss3Z8jTCYGpsoxTjUJZJ0WEy0vzWMHZ5e2F9LHbJdq8Yc+Mfy20p2p0f6LnRhxHF7k
BWbcp7IN7hhPEt3GgmB8F2n+VqXVl6+DdHM5Oqa0PiE/nJC3V4u2Ft99hoQlr6h8pgbwvBjvUO4R
gJ2guEZppqcAuYa+u6dLg60G1uEYtxsgFvcxNLoY5zsF/gVvZr9xwCGZOEIMVBb2WY/ww8AszHa0
lvEQ6QwCx+Q6JhchtBfTHGjh2MYJtMtA35ppPDMKuia3ZKYsiZNtV34S3KtSHjmUg6X0jBNRyQ+2
1DcEDKwgMGi7WUIaYxtZRQ09Nl/GZ4zTktpwmkckm94blq4cFiVagJVudi81/y695oNe1E2PD2Hv
udpTKvX9fOOmzlNuoNMmKYvjHHWOICBYca8viIVHh95p144c44V0GV25dX4h5v0LJsA6t+Fh2TlY
cQ48cyZ0keR3aF4+naw9ZDocm6qg+RxH/kb48Up2GuThHmlg51+h4jy6if9VGAAG/WkuvHOKfdU9
jOXE0SS6zwbEluiQFr4+7Nnm3EXOh6tYh4zOfMH8dMzSo5uRyKEnwVKkittGyi0qN3M74lStHYqp
fDzN/LyFY3G+VFZ48QroE5SWXpk9eHQ3KVO9DfCUU+I7WxPSVy2bM8Sqq5GEXzo2w8mcPjNikpaW
Uz8xH7tqtnFlRnXTOeTdNxwNFB5fqo+VS5VHUSwfTDv7Giw80pLhzTCHeURh+6BREI62e60SliSz
r8Dtdna8nRga0xfbdcjOtiSU6BufMAk6fUutn7o3KLQLvNKrrDbstUKTS2zieK6d4qORV3hXrw6q
MmBKNOi0pD4ELIbkcV+6cav0eFYssilZCBeQfBNiMtX7sPMwmoYHg7bHKhDg+olTWBcN/zw6L0me
35G5yj+KS1oET8HICbsX9X4OIFYoTwUJ94rMdrx/cWetNdoEbP5sFsNEPyxNSTOANi9WrNN3saut
dYMQA+nTtiT3+mYAGVTkn6RUVZFzRWO2sZqgAj0e3DhN++DhYZTxcFtH4BJbNR2zQruzt5YkpC9N
Ro1eETmtdYdKMSnfpdZciQ7S7+AZ3MSF69y6XkfLJ7WuyRdjQ95zectSRDi5YV5rv7yLJlCk7hlT
FxJdN9+XXQAKnGAofDJAqrR+RQgrKj6CAUWR7q282QuEot54thTxKr7DN511EJAcxrWyZXwD272Y
46encYhXQCho0IN076l1uWLCCTUOlrIuyp9C1Qvs1flOa+EXF6ziOjYfbLuI5Lo6eTYA6MUDoKMh
Zj9NnJFkLLzOXTlswF3M6ovuoeGksW2MMdnFLKhsEdCzI3UxKXg3cUo4UftcUmtWE5PgtBUbK9a0
5Zg2J1SbhEUz3WHbfkhdODWugwxravdzqjMokF02UFXFobh3Dfp2uXgUMWtayZqGRWRO40te/HAO
a5R4eamCV6hvkUubRw41R8stqv08H9AgJK5yiy4fHgsKgISjRpF4yykiw6rzyZkoTLpVKXMe3Jjd
yK0PyRhy4XAatOiF2be76/L4oS5yY9XJilP82hNTgJT7DWcPDboBIVFLcAswfTIxk3qrwYrR7eLg
p1skcUjb9Z9Vdyqn7K3s02IT9TngHMsgMizmAGVKQBp9OeDE6U9wUWB+4uVnUErmAyOZyuDRKc6J
ro9PljvVtzYfS1Uh8VcdiTgFzcfWKjZpMWer6N+tD0MDr8TLrrJKbjzBne0Gt1Hnf/XIfE6tXh+6
T78B9hobaxy6JLE406c/+M2W1vyLT8su8NPXLsGx5eboMevSvCEysNyAjn7Q09QE5pB9J70qZ71o
uKo4Eo0VAbqI/Nt8zl8uPl0z4FTKK6Knt8t7ZoLAiOADMTjlcB5G5ZdeOck+rJ+NluI1AJS0ovI/
dCawMkoc5fkwGrQDiKqnsYzqbey8Co0iiVYmYgizAZ6sfY8K8wfVdrSkEew4wSqbpjsFBZVjN0zG
rnlowgz/PSHxazaQVQtcjXnOlyLfZUFBiH4Wl+KYOweZzYpc8+qgkeKCottV559t3YJoEVTjc8q2
LKwj1EnI/c70gPT/Sqz8t2lZ2z5xr6jlr+x783fmEFyL1IIRjcIK2VNgdD7c32wP2y249QpWTBgb
RmRQs0P6qXL5rj9BLnrriZZCrsfMwItRxyaEkeJQWiiURov44rQTg1s3/YmyrF1gC2Sl975yrzRW
XkwoUeB/RSH9YqgNRPkl4LfmpKq+qdiik/RgBT/NuEPwqMHStJmf+YVpLFOYzTkKx8oqyqWe5Tjk
UOpLF3EOCvqokWrnW7RH2wwZI3DEHlpl8tH6FpbpgJsrtaMHq6q/Ys3YuWieYVm3DFDFxYpRw4H8
MAYnZ+y+Z7jN7cjts0jq6AnN09jSaVUEfbFBR7eIdplOpRxEjNiz0Ha0K69Wz+lQPwxNxWZo0/RV
UXOfWdiS6e/Uq7hoEGGp8pF+162ZlrwXMi38/ntuCWQzgDPivClx/johlUlKctEyqSE8lqSu9RnZ
MbT/l70zPXImsBc/6XfeTxguFs0w0MwSSNpFtY5rAD8jMIl8MhHAkF8eNf0ZXTQQdIqRxgM3WPo/
y1jdMDq8qXmXsA2Sc+yXF9qTc50y+RzSq2R6DG6A8sPMm5xLJ8t0N+Xk0KlN1eSoREY6exFmMW4m
EGDOKfNMGGJ4RZp2Q8aahlmi+g6jZ3/EdwNxaIXC4Uq8Ov56RAtyepgwRSLmehQliyiJhuC5ZpD4
y1hHV5iHUIGikS5KXu2tjlqQEWJIcy78IkBlU2n0dyTYBpCLKFmalQ3oHDF6FtKNMig4lwUWJYox
VHVZXZL+mV4yEjNDyQjPKGDuT+mgrxXkejOrX7iJdnFojNSg5LRZ+rWdcW519lP09MdLMd3a08ns
JtoRJSEYQTR31bFnHYzsQ88wbIRM+5uh+57l6Et86WvyVj0W65yo0QkxYevSltW04YX2ZLKoofyt
tKZg8gjhmwJTALCviVz0afr0HTUxPW+O/wX4To2YE1sUzlozyfoZ6Q/TIyZAKQUvEUxflaF+jfoX
AVhzixaaWTLrKw2eSGkc2Y2tr1q1zKziENT3Ra2nDCbEpSBpJSByipRNZvbszESKNzXmIvQivCoY
TunzIGlht+4LIdyoquJiTUmDniwpzwNqMd6SyyzOqjfdYN0NBe41YCkX2dChBhT8qoextks651GG
6Ru8JsBm07lwOsh8IYoVc/jsYSQHCCaXrWJ0XZCuxJSk24eFA4KOsBb439CcdHNkyMdIUIr3X//g
FRkwZZDnHSc514dHBM2ZvVIPLvHc+ZiMowrwgoP0Ycxfkx2cCWeX4kmAQEfhxpuK1as3OhUsmqXK
+G77yT5YEHK9aboIOLBreA5PltiYSUeUqueUDC0U4/aM7pbch83wRq9jZFqavJnDeDPQW+9C64UL
TNG0csAu+HOcBt558HlPMhXEXqvonghwsEKlPCFMHTj9IsbymSbUItox0XgRrba0Y3rDTgKFNunv
WDdXrTFdCABamHaKHhk8FuVBVJLvaqmVO14G/OipifCroI1bl96l1OnTgQZ4Hah9ygAwiWkNt9NQ
WmA1sxgvPnpfQ6D1txnLZX1UXEHfiCUtYO3GUHB9gILflKarXoUShzSibcAwBbKXNvUvMuF8a4Vv
QdM0cwJMtNWJ6XlrwSSHTXYWg4GLqbQKdg5tWFtUIFeWvo3XTnstkPmTJHDwEHjMboshyN8MM3kc
LTKHNdspbkb8FEc/hlOlm9TszGpfVFpwOk47cwuK0zxNBadfM4N5wLnbwdqaVLdZUNR7+lYUXIP3
7lDgvPUk060Q4Fo3WpeWj8yVMNOK5C1RxUF33XLZsXvsE9ERVPEIL1U/CKNvVlWIsld1Hu6Jn93s
u05bcLPYYo81Op1lTRxfXeAaD/Hyxm1xsELHWdljE9yZE9t0nDDnlaZ7X2VueiqqEjZgmGrMCBH6
cELP79gp1nKkTEN1hbhk/iDpjPHMVdYexyzXH+YPkQQ//5xbDsHCjV7BG8HZb7bhU+WUs+8Nl8GY
k30aorZlmkKIKm1z0SOzDHvc8QwPlOE9pVNFp0M99r4IDkljfSiL8xuylXscY5y2JsSuUGJcLJgt
qGsd5kzfvHUem2qGvoFcY8C0IvjphPCXUDKQ7ofZLTUwI6tHv3S3ccHkP8r2WpaWx3lO2cseuLaM
3ww8VWtIu94CWiC2SgFavo5mc0C8hT/+BfyiWTf0Jc1yM3l6sHFLPqC8DlfI5qiNu3ANzXU+W9Ka
sdQpkqm9clN075KmXBB4V83VXyFoACfKkm4N6tCR+4LJ3Cp0SK0Ip/zDmtCsI6SgbTMbeiznKxQN
GFXLPKea9VrqFldEfxIkYu+ssM0X0QiTlJHIMIpHwj+Nc0+B2WfHwvbDS6cJQUzmJiC+fJG7SBcR
j5hkmtL8ZpI87jKY2iJHqasNpP9kh6TInyoDpHJy4OAql4VmTZsxMjA3xk2w6RECSwd0soJYqo8m
+fR2tYSfx8y7j0vcHSkwAyKS0ju8SNYWkURF3uB0E1iOsfFCRpAKYwLRRMUGTXhGo5e+fOhM0NgD
je5CUq4tS99xTOtCIozDbgCK4yCW1lyii16NAXtsr2oEyN3Pps06bhYOuOSMIA6kKR2A1d0JWVHz
a0xbtCh50chGP/gA0Jup8zGw+MssHZOVU6Mrdgm7XBvRVw6Dam940VPpqnD547d/+cu//svn8F/9
7/xM2pGfZ/Vf/pWfP/NihMiEzvzPP/7lMU/579f/8/fH/NNDTuFnldf5z+Z/+ajtd377nn7X//yg
+dX8/Zn56399dav35v1PP6wz3H7jpf2uxvvvuk2aX6+C9zE/8v/0l799/3qWx7H4/uPH+1ca8j2Q
dRJ+NuaPv/5u//XHDwbFAp6KbjqWrUx6DFL++uT+7YOb/+BfHzy/oz9+LN6r6j0r2zBJ3v+3T/P9
Xjd//NBc+3fXsZm2Io61YB04P37rv//2G7J1gH7rpqFc/Inix29ZXjXBHz8M43dDpwPIb5mC8BD1
47c6b3/9Sv9dEW0CtUk3LXjLwv7xtw/oT1/0//zif8va9EwmUFP/8cOU+o/fin+7IP7hA+CPS+Ha
umvxdL8Vn+/3IdNmXsd/IRc7RohtJWvXrtw1tdCmr/1D3woQJ2IP9CMAyphu8iE6NH3/7GpolLPO
YeIPkqEb9I2OoVgfOXDC+q0C4EVe7y4cAj0ZfnJ+LT5JVyTgsWLohleB804a25CECC6v70z/ZUYl
CyfZGlS7hel4+8qJNUZxIQRt1cLzlmO+0rsURyTBV4++Ijw7LXBR1HIqD5GyYFbCGt6ksdMyq4uS
JVqrAYf9COqc/EQH124cfSdQ9SO/OPXIoyCw3yHsWuPAgb4nHB2HT0GufMyoLvPWZld9QLlhKE+L
FxVddEqJhcQ0VxXfQITBClJj9udGHZzuIwmulZHdx/q4KYNjSJ3mWp+dPBEztCimAXkxaG55tF3y
iqn9g2RltmfX2xe4nWzdOmJUZopeLbv00XMulvuW8NHWNblunrGN/BfMi7SgFl7zlQdEawvzkBH9
Mm96aEC2E6uLxxiP2KJVwOh8ihl+MPIlk5xUenudeacKFWad30WEfdmptm+tfIdzlrNFsAoKMuVG
BBJxfKN6ylh9vPF6tY6JX4+ZHmXtLvTXBhb2rnogbH0zhk9avs97xBLZV9yTMm8ekNAzr/GJFFLb
EQQeE9dDVBrLCUCXol9R0yGBSgK2TDsAPVogk5nBIphrbtPyrUR7kKXnSN1q1WuEFQwK8hJnLe6u
+6jYGzbQUot5VvfoyhujfOzEnRN8AQygV94vInHv+zXqQWZ+RgFbwUhOZTdsXfwAMRgEXDxsuAih
S4aqPqeAgELUPxeg9tLqrjfyVZ8qiBPjPmswEiY0q7gZD1VhkZcZr1Ge36bwn5HFkMGt+eQTx8ZF
EpGIOBgEY35JeQHilFcRsse+GC+WZ0tUC9U5kqFaK1JIctxT5gjBwNVhGz0jxAAyxelgQsRcZJso
Lp6MIUdi7iyBRtERh+rrRa+Y99agE9EfpcucdAERBnvZgp/O+7tCf3UjcbbA5XAU0Xa4QLiooo1v
AsXvEVnHU3ajJhcP8LUX9/FIgyZo4y1kqKVmSHbhYDvYaEAE0iD0f64J8BmlBaeWGyeKvy0r+qor
EdzmljcPsmxOy2hJCpjz5JIwyxwdigGDSMFuxLpR5dqFWcGXHalVV3U2kW+oRWhSJDvLbFf/t3aq
/ze3Fwl4wpSObrjoT9hiWH3ZmP+D7eU67ytd+PmdfYb5n/eXf+d5/ra/WL/P2wGpJroFYOrXLvK3
Dcb6nWOd4NfuP28w9u+mlDi/pZRYumzkt3/fYKzfFYUOU1X8/2SOSOc/s78YLk/0p/2FV44PRtqW
rTs6gmL3z/tL5EKu6rHQr/zImJssenWXZ2P94lsJXR+PgRchcdUORC3DEm2oVqia36RJ64xgHXrK
bYSullyztokPziSrGfly25IMXyGxRIm/mYD9jqAJ9sqsQRUnBGVOVvOUlz3GkjG6neL65AxEGsfK
JfI5wsRfAr9n8ZiYhGXEOTTxh9NWEUJY48NjaMwFThhBrovdpCAVhABbbLO/n0SFwk/SlKYfGq5x
WDI0KQEMhT3kJTKQjxCzkxsLcsZalA5Hiagg9S62kcZ0LdWd8jNSWrSMRdDINJbYLCdVIKjXAAuG
ryoBDcE93y7h3nZ7J0IQyrhzCzT22SwgSo0t5aDWRBaI3uiqJiSbCIXuEqxTG9th0BYE4lXZE8OR
vCXEgxiSput3/ODfEoZGBNqQG+sSCMlCmqRX9JxHt6k9aivNTrA/uQODG2e6xYmMpsUdulUk0myN
UIr4oY65I59GeEiRv62MiA+gqHPvSD8FE7nwMOf3gK4JKycZdiTkK6rrr6iuHAz49DXmvLhTDFT3
oML6AXHGe0Pz4N63jfa+curwoa3cCy3EYWGlaEzNcXj38iZaRPiTDlgvDpoOgdQsW8IYK5+OQWwT
szAhp2HQJlZx3VOZ8xVwSKoq/ck3YxIC0Jev6feOH7CBcTJ3BP55vVHctm2BT7mWJOHWiUWctg69
tYqmY4mmcK3N4pgs7JwzEm6TQ5RiJFDNRBjgeeXWN3mHRThZK8xsPshkRuZoqhUhCR46iM5FJWTi
iW06x6WxrUVr0q8JK/SBQdEqeR50rV9WNm00qxoProZOwfCbj0hn4K7HgYGxMi1vMAAxO7CSg176
+uL/7zXUdR1C3kG1mjZcAWVRJv/Ha+jp++s7Sf77f8v+vH7+O8/xt/XT+R0DKUW4rgDCCfMf6nPn
d0TejlQufQXDljal8V/rc/G75bLaKiV1WzBT/vviKViMXYMlT7DoSt0V5n9m9eTt/dPqOb9uXZLj
KWxXWdLhHPCP1TmxPph/OtdZuWaSU6BV66Fmh+8Dc+eWDNNlybbu0e5iCElz9R758HPSwR7M072A
Wr8IEQhBo0bhbqPGFOpAl2vGuhxdgjTiKrwfi+YQq+4t8II9lpabxmLGPFlbYneJh6ENqiqiWoA9
DfIGyAxUS5TRiBJGWXMeHlFAZNDsi6cq1iEoGfB4WrIt5ih05ewTFSzEmD7G8IbpjW/qlJkZTrkU
EXqTmet0yID8+HCiupvAm2iRR4g5QLRN2vsUkVoA7zZM/Q1yXsGZWpwsM7vXZqZSEYAFC276EFkZ
CmhWihC4lG2sNcs5jlGEKqP69CG9elN9qTIqsMLCyml0t4be78mH3ziSiQPTx/0UB0cCh7B5+/dw
tT7aPr/6gKaRJH2YRX7JVLTJ6vTCye259q01XnL8Ft2TOaQbWRN6OM7UOE+8tqH+3g/9puJnm2Q9
PBEMPptvd5DrxIRpnNePTv8SNemqqJuDR8ClqN6DLJtprNaiBA5JdwFpCR2fNXl4x4iPK+joG6Sl
/Y6wd52P0a4o0d2mUP70p7IT2P9JAoXB1uFljHGqNQyT7NwnnxL4HHGpztSwMIaHGFV1YLqvBeYi
IllwbcWMcFEHxbcKEcP/4O7MkhvXsiw7IjxD3/yUWYEAG1EUSYmimh+Y3CVH3/eYTQ6gRhETq3Xp
78VrIjKzwiw/ysIlp0gABEE0F/ees8/aTiqtwwL7QbnfVI61ytHCe91CnEldGKFFS/0Sx9J2UWiz
Zogj+nBX9AHV8HRKO6ocYsScaVO17OLgedSom6B4O9v29QDrdAl8asr9eS6+D6Ozb6HSUAH+lFjl
vjGGpxIljOycZGpYzBFhhG3tag02glQarlzHL6NeHkms3RG3PM34cbUlat6GcA0sh6leNSnVlopM
DfOE3ri8YozxZsZcB5CyVgbKIcBeCcICU39Ta+VQDQ4qTySCSGLJE6vRVkHUOCWXNtKOkWI9aygR
Cq4pw0KprRRHriPqNpx1r5kvpEDQn/Tdecy1O0ySPSJBSGQw1qPxz0YQrgr3b2Sy4UjVZveuBIgi
Z4LHeeusVINeSDWYW1g/uyxDOJ7Ttvy7te5/bJjBPqqq/V826P+7y/72HwRzvv+pR/z3N/7WihNl
Uehey4qmqyLQQlv9Wy/Y+EUjzGPi2f2zef89xiJjNYAlPIFIy1FkIkO/x1hUer8Oa6M1F+37b332
/4cQi6L8tQ03Zd3RIcsqjqZCpRE95D9EWEDbB7GiGLlfW+2pi+CpCTsgWrreGO4B5zGsbj4ny/Dr
rNgtbb//w/3v1+35Y4iHG9I/bICi8cncqhSd/aD+pQveVkUjj01AqZVMckPT60MXqbE3OORyVC09
opUhx7pgQWSuZXA4lMRFr3klIdjtq6sZpB/E/WFkGsHnHMGHaOODXs44I9PftqXZ3DiRce1FNSBl
mhToxc4pVYAvDFhojeWiHxdNst2mxR5DQnQZKAq2jYZR+YjBbTtPnjLstWBhv8H2ofA7fMCCHVkQ
nXSvx6l2vSzN+JItzX3K3sXRYVbPZTS+Dm1zV4cj0KkiyWGNSW9KEM+7jgteS/Beax3uHFqf7lp8
ZtFWFmcgDmhjoPqGFRSjAfkTBggKt0EUoHVjKeuuaS5WkF8KfVT8Iuy47qGaRzTDEr1Ot8ydp0Q2
zxIKL1dfKnLM2LUH2am0jWGrF9WjEs31fq0jXtyaAyiBvJRIZkP6yGbtXmk3rep8aAoDAgoD2HmJ
25samqkHJcabVw61bzUmh6qtnXrwGYW6PMuK8pgoL0KqPMUUFlMK9AMiBvffECmeOpCYmgxKGnU4
0tQQX0Y5eVawTQMc7o3hHSKenRyo7DWpQXbnRJ+NqqxnVQMgkKKMrB1Pz6offQi1SwN1k9Y4hS41
KcTIhn/avxQYFCljuWp7k4CF40MBdDMHUUXNnSMBxTeuBemzNftNArDFgVUwEDpZoMFWQslrfZ8M
qPbgmlu52apps8u1btM1vZeSgyWNv4rwaOswuI1y21+0ceNky1ppAt/MLYT9Nlhy7blMu00WZr5G
iiSKiKiLdQXFCWuGtIjWgV73VIqCLtOX6Ggl1oFoFfn6+Nq2fHCC85aR7KoKabtUwf8rVxYC1izJ
PSvpzvpkPNDvtxXtvVqk5yHPTkEogA4VtMdiNxOyCexlTZTHd5202sFGNBrSDGBLihxKvP4Iq+81
7rM7tW9x5umoPIbjwLeHRUkqQFPue3V+DyT5UAq7J25ZGACeGAgxzqmBHswXpG0eJQirIehh8ajr
GoctWDZeX2H1nRcnDG/PvQU7GGU+uiWKGgbb+VSM+cUAMEUGW3vHG+FpqK9qTiazDUElp8sZ89a3
WAmfxmy+r0jpa3HyXeWqj/NsV5IVK0G8DQCuhsiTK+NsGM2WaPRqakc8KQUaL9+LAyy+PfxCOkrj
wRrG90lFTDPn0z7T473zQyq4walaQqlleieWF7sFv+atjeovqBOYawoan0C/9uvAMn1Il3476Adx
zkRBAnlbZuy90+igIKNcRxmdNq5qBadXMBt+aS5rap26BHaJ3u0LVT1YTX5sqcODkr5Opnyn0y8m
NonN7ksQdj+GoH0TZ0qY4tH1gyDkCdvYlWhdRUxUGqwH8Ch6gktbY4JE10m2mtml7Rqky6SGOT/j
EYURDriVqZJrbF1n8iyOfKPGYCjMb7akeKbcnEPDeBGHMxqUd9B6d0GX4LM+rzXCCwbEWLpgBWuz
jfqUNvan0WH0o9X7Xm+2+c5G15hSSqVw5VdZD11U92018nNEUOISQoVyCIzoSn/5XnH2mrS89API
TqQMZKj03JWn/lUbKDCn8mTU8V3l7GtlZOBh590+lhOYvNntAgvj4azQ11CU8JLp1nN/4kDhWmem
FyS6eJx0XpJxDlrZrr3UOfZXMokzRX0UK53G5RCo0lFKUx8wZddsVFV+TBcDBi6cCsOCyq69N5Mo
yFgUCWW0D65QhOA3fTutKT6QVrg9jJxv04++UQu/N3vNo+Wz9tSEU55dxtZdjFUfsgIpur89TDq9
a9G4KA128aiPQrhj3HKouZPqHC1DFKNPk8IdRjIyehNMJxMp8lJFoo6zRGJEmQIOTF1tb2IkS28Z
YxkJDaDEjWAdYexL6xtq2Ptg/UyGIZKpyS8p9TzYnGy1WVHE1MpvGR7DYhCEPAtzZmhGV4C5+X3V
NQdTmk5Waax7kDP9ogWY5MnWQ0q5Ba6NxaeVzZtihLTW1h9QsyXfLrf1GFUPbNLmf2pA/8eU2//6
d0zfMcTG3Uwjv0b/SmSx/tA3+sf0XRmW3d/+448dUEqX/3ENv/UpiYTaFJUQFZBlg7H3H/qU+i86
QQmLkl1dMwzdZFz+a7dS/8XWSM45ZO8s2TREb+/XXiXRWIYhBuEEckq8VbX/lW4lnbe/dOuIrOKh
odFzpY9qEiP4c79ykSyz1HWBKmGkdFCKEFeCjFKggMFil4QPVdHtVDv9ptLq203zQwsoonUc51lu
xtqvZ+A5iG0QdsjqypkYsSUW9feAEFIXz1sNg+OF8gEHi0oUcM+qBPWhB23rFikaB2fMhsPQz5rX
9/CfZTM/VRgaxT2F6a0J7WxpyHVnOEIgI1C8FNA2Gmmq2SmiaactVRsfMe2hb5qosceM6iCpIJoX
SvFTUCCJshOj8iK9aPayCg6wC2XTV7H2w1stbkHRMzp1JhPHxhwNX04lq9upKST8hZribGye01r/
xBYWi3io7EunPVkTxVlDl25KUz7VSov0aGpeG9PcA5WoDxDiyI6kGoWQstVuYov+a2dBYU+XAFFX
QVTBmPpk1SqYCMdG1R64oVFiHOiUxU8WTGvHOKqFhK1sV2Js0jxYwMPderD2S0WCJ1SSq4BPdmX+
bJvtJywRzG5J26kJFWtJC5nbVOUnK8q0lap2L109Qgjrkds6OhLkxgBtRMhUcc0CKAcSO4R2RYwS
jlCK65jEN1Bt0Q6mElQRKFlKFFzQOc6H2W5w7FTzDVArlF8KCTQnMVYEQvVNpWQo/wrrqbZgcnX1
DyNrtrocPDqxkz21Co47cq+m+9lE55F1ZbZCqzzzcXKIKQtUDplU+RrDy8kjfnlF10uGqq+XbVTj
GNtgALYaWx0+wdCYLtqcgdQiujUiqmvkeXslzq9hFa+nGlEXHPgNdJJv07wYxzlQ0e4vFm6m7bLt
CVCg9cJQsZ+pdy/zbxGyDmCNik8EmLxZg8U8hRZ2R+mAQX01MeQXJyYXWrVmvVqi5Rj3Y35nJAxD
gir+JvdJvF10dnUZyZ9hqZlekkjrdqIjo+uZZ4VWQMoa711rLkfXVlBzY5oBG2apKFXIx6/EJM4j
zfNy1xdwFJCKP+catQxlPT2VwfSpVMl3lOJX2wJXymX8ve+L7zlvp66N+FQxvC5p9qX3newrdTNt
1Bi/1Jreq5tJyl1tYoegp+/jWOybWaasFY2wX4JyJcRE3J6z2gGXlhJgU6OjYcCWsVITCsCsHswA
VhEbB2jZTwOAK9ESPVRKudVCiVwu6NdyPsqGda8EyrbsUyp41F3aFHemNDxWyPsaKnCRwUXraEb2
RfHERgqk9ygLPkBMfA8M9Qz5anEbg6uUyv9jV1g/uqC7VnH4HjikSmS8kiJwJ7oSvxiz/JLfYOZm
SLV9YPmGZl0o5/iUhDTRQmCUhldjJocdY2RD0XhdHJ1FvUek9qTBO8YCtelXaoTTkT3GaBSVSy/N
lKxJ26SdX1Wou+OYfEtNaz+YzSMi9a+8pcKiV41Lujj32Dy8xaDNqp6SWJygPlpd3S2YegEV3jVT
ux966TFtY+SLTeHhEralIuKrw+Cnl1EYmfrngKrTTaTlfkB5vQqwIii7SfiqPEIEeGqU6EGVlHmF
tJNU7UAZJD2WvROp71WiHZO+upAZ70FvlEcr7D8QSb2FqfqQhO1Zq+tLnoT7GFLvPkfbSrGbvu/H
ftxqdCl3tIUGQHFk4fIWU8oDwCcMZeYhgrSC9KF1GAPN77NQh8t1QOE2kjRO6DvFbsh26fF0P9L4
0k4Ixhs6hECjIWIYUnhJPOwUdUhoJqLm4hjSs6lkzgZmFKD3PD1YOjpVTY4uKpWsiCyifm3M+neq
cMAuC1R7CtmUzlqPw9Vib/isH3UTgdWXNWUv5Q5iynzMfZDa57lBAGzXx9nWLgOhUkCZDPKB3qVe
aowVagrU1J1RBn5qaAWerx1YQqrKwRIdqPbP7q08ewlxtXABwftLREsUFTYHoo2vxWgSczAoHzWt
0jxP6fCDPA0G0ZzDVPDbhzbHRlNXIT8y0HumTB9uJcS6Z2nhVihNBMwTS6MAUsFjMioC5MG9RG+u
JvuE/RMOr8CwMzhnYdVQBTVppq8YdebVPXJ7K1WRLOb9OWJEegccWHMrg0qBMkKHWmvFCQdcKgoI
TfnE0zUu3dlG+lkcgW12zy3QcKIZ302t2sRdT+kIiLSm05V7ifIYaaphTtrjZcIwhsr8Hzmjdn2x
UH0kdfWsFW3yOuTpV6pLAW5d0SldaJfxXlj8UlI+q3T4SLucy5gSG4iCTuJrOpf+/1S38//PXLwl
kji2qSiM8mR6TmRt/os8Ull0X83f/s/Hn3uL/2Qdv/UWjV/og9maRf3nz1jj7xFI8xeSQTapdOem
//q1p2j/4tB902QInbpDH9P4PY1k/0JGn+kKPUhZjIOsf6Wr+E9EXn/56n+JAOYxzu01ZfE+2UpS
JfVScSuQdhU3pEMkdDCmM7c0LRLlcfbQbRctbPy6sp270ZzTTQ3Yi0IN0HCRM+B4QG5hRciTCvGx
IeJvW2iZFKyJ5TbhBhYMLcWkFOPr+FLQ/+rxqtBptAqCdfSu7MUPc7X0i2oUgPj8Ls5i3avjLt6i
Zia3gK5r3mC6RKVRAeFoqpH31LEmeTKhSDerVXCGY/SZzVPsgv4wN3GDbYtcwNvoRki9bW2ZK3KJ
hqe1yrA1A1RAC1RnL8jKhyWrjyCOEdhHxMAkhYIFo0rfWyW8o2glxNk2x+JCuZNHwg+5Bdkk0rIK
2yjjHBAbRfjFcFDrk9YfZ3DC6jiOq1LrXmgaX5aBRtgommfLsE6tWh9HwmQeBVelP6nQBQZiCP5Y
ZbhVy8lBn4cHQ6KKoNBRI48JYC1S5dSgTbRD4VxZmBIiCFggfEklt9nZOhtJf84tBcCHTEGx7mCT
kOinjsAFLuY+hSPqd0dLjlEbjH7Pvd7Fu2jtSNW1M51D1hFIabuK+hFFfQgLE2jZZH7OppW43OrR
50HpOHKezLvKKK/xmF6WOQd6UEXcX3SqnizcbNcQB9+CXD5bSYL/RggXdgDL31mK5AGIB+bTUF2k
zwk9YkPHzTRuupUcWmhf5+bNblJr1YxYE5StOhBNi6lTn4rCxxF3N0XZi0TLb2kyXcG4VtZlWeQ0
yQTK4mX8yOPwSCU5ILDOH9X6Q6mkbWzQ0Zgwm/TsqcDI3YRkUkj6uJU0yzwQdq/vyUXCKTKzD10V
3gbKPHtAgAlnm1Tga4zcIZvi2WyC56K7nsTPFIOB96RAS09pcPN+fKzxjdgWsZoDEDQ5Vg5BcENp
ShxqdIxkyMoRAJWly+AQ+GOML0Ay+kdjMnAJMozbnGaU/KxAs94CHlnlkxXz3eTsbtbi6zjFmtsr
9oc62eelZ9UYb75QKDaBvVE/k8AEKwQ6ZqdJ7TcTCir1z5DqqxntsSozBMAXOdkSN57wEkT8XaTZ
vo6a/Yis4L5LIfwt5gSj28YagvAh5OlQkr6rtVae0rzljM1V3H7rsahXhuCAUhQOKtAoohVuSLCu
HI4WAuaXSUOvuRhI66Uuv5+h+E5FT1qVFCrw4xIBLpE0j8Md08fFJDFdgC7KSNODebA2i8IKkykp
Qf7nz7OspHSrqU2omh6tdmmCBEyNKHppJExqlk6QCPWu3ifK0pDshSVmwa84q7BsQNXDm6JaJj7F
cdceZKt+7WDMEgOqP/M2+Vyk+EHHmYOiSEkj5m0/ZSmlnnhgl9vRMTB9bLP4rgLYxUqx5WmUGXaF
iYPPxJDadQi4AikL3jNZ+/z3vmOK2IilI4AwUCHo/43yYo3o6i93y3/y/t/ulvov3IxBO2sGOuY/
5+vQpnFflC0kFr+pK/4eW7HQklkIyrhZyowUCHn8GlzRf6Fghk21EV/omilr/1LOjiQkwZ2/6Nb+
/N3/orwYarY8VtLJ+3Z8P7zm7uurdzi8v76/v5fugV+evb6/vh745dXh+P4u/tLhc8V0lixdZt4e
Xg+Hn0/FK7HEbfq7J+Yyg1WJCazpVbxT/Ig33N7EPF7zK952W5t4dZt9+2CxBvEGlmIij7cNYBv4
vW0QG8M0MZ0tFxtdumuevR/Wx8vxsj6+H3EI3gD88wC0yj7pQe/bkN+jOWjPu+PjcXe87EJ3d9nt
HsVv6D7uHh/dRx53u83jg7+534gZmxOvNpsT/zcbd7N5cTeFe39/7578zeme1xsW3Lj3G/fEM5cX
J15sfLHwvVjaZ879SSzEy83JFyvmiViIRX4+0V1Ww/Tb+/kQMe+F9fn8d1kBk078t1Y/Z/26BIv9
+kx81G2F4nNZhten2+eLD7htyt8XFB8arFniUWywWPNGPP3abL6ffFdM2O3u/Xv2x2a3cR83X49f
7ACePG52PIau++Uy4YuXPG4exV923Ia57Cx+xW687cevyxd780u8FjvXFY+33ctcsZPFhA2f8/PV
bnMRu/vxchJHRRwPDo3Y9scTT44XFr4cj8eD5x0uj+vHy279cxGO4vFyOe4uPx+Ol9gVi3H438Xj
QfxwpohzUDzw4nXPGc9P7u553HuHvXju7Zm+3x/2TN6/XsULj0VZQCzPw1UsJNbyvv+x/zn9uOZU
P7DQ1dvvf5xZHW8+iJWIH64s1iR+vCufKD5VfODPZXiX4R72pesdmPm6P3ARsgTzWZ5n/BVbdXu4
ff7PybfV8SDesD/cPo038usdzuITbm9s/d/mvnrd7XP5TNb5c7P4nIMhVnxl08SkV77tbb1iU/nl
ux8O+/Oef3wBXvNNvJSdtRebLqbwbV+ZL+ay8N67/Yj5bIklFrl61351vZ6vqfu5339emSLWd95P
b/zZ8oKXW/FMPDnz/p/zr597fm+T9h5fSPz7ueQnK7uynk+xrHhy++SreMzdlK8jNpKNFztdfLfb
dxLfTXxBMfHAFPbZq3iRu2Kfs0+YdNvh4mvzrtsf/vKC47wX88Te/fmWnzNZD7PFwfW84v62atF4
WWKlrF8szgfe3sgE8bFihmjJbv/EQnQR3b2joOtCWenK54r4hrtPnRMi2H6FZxhOjPd4j7n2Wf6g
v1a7ixv6e4MzfMd5vrgXrg1xLV1uF5a4tsSlFbpf/GeGaNYuXAbiSnhf08jXLq0hD6IBB0xGezv6
GI99R64rN2vxffavnBG37b6dJVex08TpJX7YVeLUv50K7PzbacPUn09uJ8FtljjG/HA2MJPz5Hbw
OHb722G8cqRvR1wca6Z6HGiOvzgHOJycI97tBPjkXbf5TOad4uzgwPN4Pos/13KPiVN/IOlqXOKP
9odtuJ33ZI7PJYyWbgva8iMARuGG+wxjZf8YgliliPJU06Flr45Ev12KHOLM08wjYGIH/Lrshcsd
xdD9+A1Q8lO+BabtmdcEHKYLzEFaPQ7BSn8Ngd+QA17lBziSlk6blPZH6Ehuq5NU8KeXEL0cefFV
SGDlEIZbHeptLo5HCCzIu3y7GMWhJS9JOp66npXU+aG9B5M8Ln5PMTSi6nXRHLTyODtPjGCCL6/2
Kw/N3P7zbD9+mmtzDfA9l7DncNtj4lJ2o67nlwIG0wEMJ2Zb1Mo36yvjjnWLfdAWnt6xzLdjeJny
5m4G8k0BRvVAlOnE6MtfdCpkn4FuydfxWvaPEwl649N6hYoDI7x1qyMCDNsdDa/E6TBDgLbG8hWU
hIkztL1ip9vd46zeSQA07zN1VaceHMmG0FRNZuTc4qWo+k25642HLjuTDm7Qo1BYU78MynOyfJNP
dJLl73Ag68jHLXAq8F9+6qU16vDwDlIApedjDVjKw22QjGPnKsHKYKBjWWcGuOSY+Q3G2y4HhuSW
6UNMgLzcxnet7TvlNovculqX0TYFbwxvIWBFseEt+8WFRTVu43Poo/mYe08fdy39g2+R7SIHdR4f
GZjkh/I5ejI6l3ha84SsBwc3BoKAU4qDkq6mZI1aMYJa2a44R8AWzKmvvODMc6jTTe440ABm4HAr
5VuXUUEqrRwWJDBMrFal6HNVAPYIMUhyY6SAuFTEqxgWsHpA7T3sxgVWjAsGNmDy9GiVrz3OShSR
Eple9uRZok8EiSUe28MX+naI4t3RYoStgCqVCEjMFMBjPtQ0ewK7pbkd9ZhKsIOZrfVbTPKN8AQC
Wk6k5gJ8ixpi9KKgOkC4TI+l4O1fLR9OLv5X8TFa8HxjXz7H76267mcMUEkVEKIoxRiaa9GMvrC0
GnAsdSAENtOXxKaI+uJwxoXqqVYoEAbBRvM2UhxU8z9l4L0oL21wH1ImzuoigI/U+ZpIPsLqo8Ri
g6qAN3W8U3MqhhQ/ZwsXVMHpPUVdPK+5yJMEeoUeoRIi9pvzv1X90YTQgLlwBmN1VCED+Qtgq7K0
Xcm4GBztRHlzgjftJQcWg61MmO4ormO4DD4JfHstH6t8PXV+FFPxTik+ccbVQE4wXdnQjB1fxta9
BgfqRsojw1/C8byEUkIQtyDyTl6GEroEmif4r8nlpErSFWcVZyqMmagmDJtQbXxaSMsPawbkxoHw
P1wjLgyMNCjJHZ+74/AUvSqX7jMw1xjUo3BudI71g41z8GN34WQBPzTqm2QaV2Ecu428NWI0mbH0
2O6WIt+khrLSnGLby5mfdkIlBKmsWutxj5ATIKGmYg1OEYCtPCTA1JCCuxEQYQLpu9EjNUSqsOx9
dBJU/IEbW0NXyWkA8JlzneXOmg5R6YOYQJuF6wYVfEG46Tp9D1aOaJlRv+hDilMxaJvM1eaYasnF
V/p6WybPIQwzHO6WRXIT5zHC7QdB71aZoP+SaAyfSj6zN1nlQuQGgkoOaJEnAIc8G1NzKAmsUrvT
FixmqL3zB4RGHiPbElUqDCz3OXGXQ7lGkwWvWaNi0A0J+69r5BvH5jk5O6cfpCJc54QZxwsRjQG/
5c6jjl9e1VvlFN3jPBo0q0+yTt6emVBL/RqcdeeNweqqUew2Uc7p5ZD5ISxZwkoILwrpFL2HJIFu
Lyjwn18iV96Ll7BKkQeGBOp9yti6d6rnm5jSQw+JnADRPcietso/74ArUeQHMkT5gfHkxdr4HGsk
H4NLvgfak5ddW6/xKwwGBNNsZSor1TwAc4kxwQ7v+U2mEsghDLe1nB8oCuacIUaGRbGJXA3ayV2J
NM9yNfR+1g6OZoxkq/02GS9ziymAByPOXs/Rm9DHKNxJimfdeTExZG0BftSGKwGXOfYkEWfaRTId
NAfSJSsrT7Y/VVfzS1hxruHmxedre1fF9zlqbuW+esWOpkcrF++C4iqpq5mad4IgxyD9gS3pOykl
GYF25NJbdOTrcpTPYZW6GhfVtwzVdnm1EXDXJZ0gGJl7e/webZTTkAMjuFrdWz3MO60ZfaDU53Cd
utt/s5jGHwP4yH0p91YIf//nkf/rR199tf/8Xb9GL0znF4XibE22dYt6D0fIP35TG6u/ECohSGEb
uiwjIf69qJs5VHlTGyIjVaGCTWUzfo1eSD/rvRFf8C5NJeLi/EsBf4r5/hS+oBxQZR3Ujxt8jBA4
I27+o+hYzdW57OeGS7QISo8Q8aM9GfilLbqnKzPsjlw6mbFCKVhtGhdNGq5jZLQ7TAmkVTuZM2IQ
ja6ZSfNFAPAjqxBsjRKOGFb+pBZzf0h3cmq+pENwoaprPyn6Qx4Cl7AdyPJBdJDwKtjgZ61AgAi4
tIMl3E05mIeAK6yj/XPjPh9X0DZw2laiY94M3xIHiL2VRM0heNAm6y5PsR3HwODTUecfiDWyZHxs
oEQQp0Ql60z1Z00wHWBnC11VocK66yP6gvCDPX3QEq8J5NHPuwArSq2N3IMJ1Cs0JHC3mHISZxz8
qQOIvgxLh9qU7gpQS5hQnYImZi/ppekFSBOZkm2icZT92AazOIdP2tJs8ZysRWidJPXySrneZNnf
o9K653Z6NcL0GxI0ZV1T1EUX1kCvJyWTP77U9Acor/cjfFY9vJAvxgQDTTbvaLDKCiZdC8d2XTf6
OsiFpFVRCJ/qBhs0BiebqpxZJvuBg/lptOutBNyW+4aQTY7aRp46zPRqsPKjoU90MYFdTsJNONLu
MxKQgBTxmuxUdLpWtbEaenqO2YX+oo6wJ6Plo460VUtilxs6xZC1YT7jOWSsGgu9YW2iBhaYoQpT
Jjr9c17IMF6NLyp6vjRK/cq0oRa6BHdSZ1HkmaGsUwhdVtvatO6tskq302LHR03D0whJyVsxZBJc
IwuwWQMXEmCe4u5bdVrulOYIhJuesqw2IPNPoR6s7cF8r0whR9I02OzTdHbg1RJPnoLNEEdU3vSf
fYcrFQzrbpUAy61l/UOdVWddhPJ7E1nKauxPGmHOE/VSXrZMi0fqbdwAnMVKdqEiu5cZwHThGXgG
pn/2/KqAFtZRLdrAOki2yMu2DsO74klLLKDK1I4Q+UZpKXErLIdwvSgRNwJcaFDzKF8xSmPYHd1b
I0GjpPbwlYQJgEnpLUOjmK8dub+z++604OJGqknydSh1QYOeEQOCNXSep7zj6NYJvNM6aO6qDmO3
nkxYKFxszCju9lER0dO2n8qWE2wOg+9pNMJ0pyYTXRFkxnlBddk96MG8qo1F2pg12SwVSh3Y2GKv
qM9JXPiZrNcUhh6mRG63aW9jILkMaOclv0pjFM5gK2Gg7DRg2W43cpBKmxtp+RxGXwtaF1Vj7UaY
pH4ulWu0cgdnDn/IBsmzRjO+o+dtfEYVURfmQEidcYMzIW4jJmyBjTMM02q0stdSGe+JvGMVqRt+
ARIbdmeI3GDBKQMfdoL4ahofbvsXcvO1mrhQVKAtrSWfJiQkth49alZA8gSBa0JHxKpPpjbs4yQ/
Fmp90Owm9hSzPAbLYNHV5U7dh2ri1ZPjrOOpOuKuzqkmB+eowOReYKCgIrY+ZnNfTYdIWdJMxlm9
5Dm8xPi82nGP+RocJ9sNJjd5hd2WTio5Lj0pfEePD1LHDX2sJXkDsIcEXh2i/NLinVVBndGai1Gr
527AOGvqSIqaGLmVWIhZVKNOHfaGcW5uZxJfdL2maYM4jgwIBgbLmO7SOdykBM6BeldvjTD+ayzI
d7r+gCxPflLa+FSrIHsdmUagwlVsLT3Ceczu+iHCg8FW12FXYgNvyr5q9lQI6BymGHDDVKqofKS1
rIGDVkJ1G8VWv2kdK8Vf2vLg66ym2lreo7gFXbOUL9T70u+WvYaKCT8WbF18MLGm62i0MoyXfbOi
WAxWA6HlRjmlMTXMgq6gDzGUDJmqQEc+diis3sCjNUB679qO7dAV0tRdM28tWzo3duds5XHcKEXe
woPjwWrQHroVyClamTlYma3UA7oNOfC3p1Gp8jrHYM1MjW/oZphxm0YVTlmsw1AztrVB1VaxtHe/
P4RUh//h5W2GarTTpp7BFVbzbq6yq0kKssGOB6/ZY6pqwOhMLnOqzzsh4aNifYbJzuCKarCtPvfH
GLDdUnevSsJoa86rjbhLqXJ1h9ZvwPpCOeMda2I5BtAbFti67uh66ofO7GLc5KHMTcZjMGLgEVqo
MhXDj6g7w0LYgeOcm+TSKGRWJsYAQ0h9tg6kL42xLJgLBkvw6iWl28+bqJqF0wSjgHILeRBf+iyN
n61WKD6DaRvhYe734JS1QXmLVRT3EuGJYS6PaQG6GyS+V9ohzIugv0+5wwN/bfxeK3BYmk82KE0o
7i9VYv5oED3KSoJmKfjh0HM3Tax1Mmtt0uRQmshZTOmNl1SofNSW75Qm/Uti9uciaV+KdETQJmgX
SL1xvRvoxAex6XcSZBfJGPw8C04LFfPbYUASajJCGPs9/gQ5jlz2bpack1YCd2oizZ+T/nQD3uYd
5SUDTf88wW4uMqC4MDmf5OBpknOdQTkstLJ5JRkF0bIx1LukUYkYICYaT8nAXiWNCh5QNe4q73bA
HEmLwc5Luwg+rol3MIUKGnQMitAjyn8YCEhDYqwBZD+YZnVP2awrxR90a9CYJgUlDDU+PFivr5qg
+V4vWBopjODabt0M8jnhDDCLe+HRTqeHT9cclUEmA6kiMIjQ2MgMQ+yaVK1/69NuOAncsRTbp6ap
8RGlwfTJmR2CLt8HzrSasuLNAbWuABHtQYlRoHZGsIyzQtviF0M4SlKrdY2YfUjt11gbnnJK7bNs
OhpUQ6W0anINhX0stqlj7ko8wGw0ta4d2zBQaXSVLHkUZN5yYFxqF8uRwTZWDt0JnIpIn9eHjAH5
gLAVLW/5hHhrL9MxS4fFWWlF95pU5HhbyGYBsUeF2w/JbB9DmB95aypbCf9ds87WmcnAHt8KKF+o
IbwO8riBP5CXAH1wsC7Z4bLgB2MX7UNp+a52BCUKyXmwKf+yaxW6e6LsOif8vlSEUCpJMld2GUYr
LQ2P1hR3dxSAbILqVm77f5k7s+TIke1Mb6U3gGtwBxzDa8yMiRGcyRdYcsI8O8ZtaQm9sf6i1GqV
1C2zlpkedB/K6mYx05gMDMfP+c/39egszYn6BaX0Yk7m59zs6DVF3IlR/TnX6A6nChY9ktMLmCEY
Rxav7BsJFrpfsgIiblacTRHU80GEE1sAzS8rVxbexrSbf9oZ8hAHBI7mtVFt1djcGxNqjxn6xbLN
OHxPMtkHQAoWzty/ZdNA5Dp87atm76FzWeDR7DnIspER6TMYXWzHlf2CLtlb6psXVpORHRKuMsfz
V/mcHWOABgBBWQ2r4mQhe8NaZfBKtfE0qJCWJNVFMrS/VlPt7JEfVxFdyqn76UFlLBO7eIhGdUy6
DCmMF9yDMO1DGybyFPBadrFG1NG4CvG3oZheFZ1gB5xNOlQqN96ve4vM1nD6/erg1nCm50Np87ji
4CCOJr07OdvqOFtYIMYgItqLW4wjOKYkRSp0sl/LQGTrued0fuPYiKhB2TSonrP7TSgNaAkFcr5T
hWbN2M0B6PXPw2S5W5OHMMg9DLA9YfBSqHcVyYMOW1h1CfzdxrdpU627qn6bQ9bPzYRz/xi/lYNW
iwGr2koLXhEjkd3SpYGCt5ruUBfSS4tzHe3GJL+LO35ifqyfs9z/Eqn7VAKyu7mnJm3fe/Av9tFM
Fo9lEJgl3L2mT1TJv4SJ98OqKbFYZWwsaqEDVoirJdPfPJg5nSftofLrdh2YeEoVIWRq4y2o73Od
ae44TiqLPmFlTpj6NBes10AzXGkW74OuXU7+PCz1TKsrQ6vnplm99MK8XfmZWLeKz8NGtkWcvj81
vftU1/QBrbRwl1w9/S6+8+OIkHYnkDxGtCci4KqOge1xdPxXI6iuiai/p7JnMVTCkVrOrlXArkxv
9XYH29pLBnyYf/0r8laamFBi2Gm//eOff8Nfv9fqc6Jff/1q+9dX+c6Lr8muijp67kkrrhWR6i68
HxBeeDLeY3VgbUpTe7fAtPCa/Npmf+6U+1rkLs3LWPwpx+4cxx02UGM+DYbXrEmD0K1SBG8EWRZe
L0uDdBoOnwZmFikU1iEMD8NNBmS0vTQBXZLG4WkNydMtPuE6sANVsaMHqYoX7+1UVu6lBwiWhfCC
mjSQ6YcxDSfynjwqKiqRwRtQGIv+iuz9j8Yet+jGvbxxv1zzuVVhsw2Ngeuv5NYf0v4j7ca7sEhf
ATsIVuFp90XD1XA8Qt2Qqu/KiauwS4NoV0WsYToZMtTRAxkMCoLtsoqMDdjIfCMSD2wu+2AmKWpw
jHreWRn93mz6man63pWaYd8S0gna6G6O2lfrduqdMvFBEme+qCx71ET4ll4f74rKceC3SHsTdtXF
EraLVpw2LOREtsUGssIiPXDLMoYpk3TVF8G+Fixh9YpOdqnVuQow2BrVl9Xjo2+nZo3n+WryDGGX
cgxuXrZBnKXDMTsywEk0imdiHS7TMf8ZazbYWuzXXOHXHCLqou7yVyGqaQXwnoaWXMlAA7dJ6avF
gYVzEBuBl6sPieAksstDPj7Gtjgbnj3w/WlcWu1vnuhtblmIlYZFPTVIDYVcYkh40ZX3bLX2txct
xEwNJurUolQp3wuBmQA7KTrVzHVW6Bi3dpR9TtieRoNJjt+j583lgaXnH1m3mzid3hQomGkYX/3Q
PDojmYmonE/ApHlX0k1oPRq8OcJWy6xeBteDQtR9e7TqzQx7b1ATgyrkiTXneD3F7UVU49oG34n7
Do+nr+2aneZ97yWPQ24zs7KZOfj0ytmCB2Tv3zt08E+MOmDU64cY0yiEG+tacLa0eXvRvyEZ5pTe
agq8P4NS2yCon3kb8kVvqQhA/Xi8VRrIRZPBZmmZfvhRs03L8KIc8mC2yaKs8D+62Hi8UXnNEI/B
tCMMqZetyxbQaJi7KFfTuhn9rTCI4Lvs+jTZhcb5vs/zV51g2y4I2iHAvGbp/Oom00OWDwonijoa
ac7pJnM5qAQsZVc9yS/eb671ZjmQxUTifqT8hM13qzUANgfDR0bzOPAwBpTQxlWpCIRT0gYSXDnP
zM8eJIr06EazNPHTRxvT6NcNSmueIMvIVPuif87Sv7YljZKtmeDPHIJBTZ27DoYSlEM2qB1ozSwV
LWbTW2WT9yUT762xQGCYkghiyubsgqbarp+to1EFm9bPNpWrL62IHoXXXsnh66XQDCkyltaDaPxq
9mnDlDQ+wiKl2rcuLFKhgKOlzGoLDl3D2bZ8ppCHg4e4Hp9UEKNz4+WT3IPQA0s+7vMg/86nZGNA
jXabdNWklJ66TB5HKG5p0n/wXqH3Hz3kMyNwjKB/Ko8Dn5Oe+mzcgDY9igGWVcNi8hKjD7uesK+/
gdtg/EKI4TA5gEXubn1GA7Hf8dyc8yurTc+B8H8Gs3x1n+1ZH26nhY3y31EXkyof7kN1R3KPdVLv
cwALEt85LbML2wUVm4ptJk/W7LDNKeONDpwthqDPbEw+A5YxPcFRqGXfyJ65dG9xzzk+lNnGYwIa
GNNHN+uJK3hYhLn9YFkdoz8sB7j2BLdYAzJDWO4qTe0DIcEjPbOGK33iqmDpYNkRceSGQWSbGvoy
WWeNFB0ODoqkVN7ZkvFjaX/oYmjYcebnJvNuPxiy56bofglpLlvNem4IP6cdWE3tDG9Zh0AG4m6v
/HI+TpldrGfl2CwTWz+9VG89spgPO0OXpqlFQrPHb5oyMatktZdChVsnUi+mbT9PhrKWDbiYncLD
WHKIJElbJnQYBeBhNEwrI7TlJh7magUcrH2UtBOMLj9iV0/v8wHAtB0YB7NWO+jMGZ8ss0nSxQJu
9jrUjrOdPUrFohLmJkD4+szW2JdVqPFbluPOmPLh3aqFYPNDNSfaR8WRA3uzFq0H1ERa5ygUF9OD
JRMn3kPlePcs0nLF3ZKjE2DMZT7J6EqjhslTbrCgH9ftaVb9tvAiZ9vE6r4qOnc10HFbNY1drpQl
gq1b8CIW6RebOpAu4nDfCn+65C69inEO76kHmqVfSX1XpF8Z4ey48j2YANJYWP1nMbDUl8VufOFB
2gA/trtt3xqoztviDBvVW+iCCo0DV7a2M//MPvIzpItb43pbY0MDbMZV4QxHv2ASCXKWFLMRfrUX
/NQGR2518HlsOJoKtw8kWIG9FWQ3+qd7AmeaMW+kraaS6GwozldGIk9hTzd8SMfHSLrVNXKCh8ZJ
Nz5AY3Z+6gdjKh9EA8l3Dl5MuoXAxdzdVLSffj2ytuiMUH1Zx8Ez0ZJHLk5V4Ly1ntrqYKDVG0VQ
T6fiQvCYfgWrV8tczR/hzRSWODGSvwyVi2GFSJFRA0RmRBt8AnWRzeaSyuB7gIEhuQKUVX1Gc8tA
ESpsJuj39HP0alLCHW4FHvCeismit9I4pVr/fUyEWoTMtvKS+3mqLc7IXvs67YABnLG93U9NE+7n
Pl4lMJIXlZf328j1brsqUbtSxOZ1W1GKz4RE5qTgsZtTpvMEO7IlNj3V5bttO/tRKgeERjAxRk13
gwaiz3vT3EhNUZ41OBuFHy1Z3913Xv3CO//Q1vIPdMB0XYJ9X1ldQu0Qcww0UxAdiQDfPTu4yEDv
3tBxoI2ynYyhRjl9Ya9EF3L+ie323uGAuzRMx/1M4F+1yZy8ayS69CSHeo8U1rwGFieFv76Czbmz
r5r2xfDbahsJi/04XUVPVq3+tCqxXksPSgEJcRTSIXAk239wZXEFHsjgskymayXzjW7Z5LcGKm7L
peeQm8c8Z+nVGB1zYczqLfC2knZHyfyvGXh9deQ4CpL5y7wI72WqVo1FQL3iYSPzcuUKV+9FOG26
IGPK6kvqtXlVsnbY8v6b4+gTlN4Db72NwGO66GZ1jR3B7H+69hk10TzPJUaCdI2lC59MLZ+mQb5h
Dsl3bveAHZOzWzE/mQmFY2TaNN45rYVJvUyhRtFLKYhs+F99kpe7SYTfzXhSYX7f5PC5DRedVF0P
TG2rF5m0PRkPdaxGA+4GilHeUJHk2BTqM139+JAa4doHQ+Uw2ObRNd378Zvbkxq3Y+fLGxLcGXR1
+4h2AVkEWtKJv5l0cLOnVyvWEFbmGLLePH3omOU2i65b5QdvGkqp39DPYOq+biyuCNXEn3FvvE0z
Z/3EGECZ70XcfrU1Fi4Iq5zfN3nRsJTpe/hiKP0n+03dQuuz+oDb8N125QVXHQiOGcVLthEWjFPp
DYgMk2soG8xtErztMM973q47BqsddIwe3UE4VgdmHAhO/fZ26rqPbk69UVjGCZS8bXS4RFRzEQWP
x9Q8hp7RnrF1PMDMYdVkkh+WmrGBeJzwR263Al5ZLdSbRRum8EfoXh4VcFjlr4biAG556JkMfegp
l/cAKZlb7xlJZUb7ouJgNeraAjOppnML55XDDYyDEjHaGuWZXqTmTK6G6Vo+0zswDevFBHa7ahvX
W1VwjWd1mu1+a2vnEE00k0tv2FdoajaW2BtO96Nnm2c5AzcngjEMILGb2Rykw/s0u+pulHxblBAR
HP/jBG9ob8QYpisLaK0f7mQHNc4l0+Fn304V/050rhj4FIv25nRALsGR0EarY/EQjv2q2ngq/bQs
ceM32A/l1Nys1TCJwVeuaB3Qehfvrtc+qdAPVxpnisk2aYaeilkJv6nyGQ8mI86vsLW2AjxaGFeo
irNyaxbyY8wBlMiQDonsyZDMQUe3mJ2bjNXsMrsAi4GbND77sqjWTR7gOrkNnvRA4MqOSTWUgnAb
VbQxhaSQAiYkU8iJPOvvnfAzUnDtSG40LUYkvlBO2C9MZ94Ou7B+9RuYj1WfcGHm9IVFcXule+Yy
TFpCZTgChjYi4TDA7ZVe+9KMoCCpuJn5CV4yNFUHF3NLjP2XzVzCRkY+rDKbjwsrtjM7xoqt/9fO
cd7cdDrRm36ca3bNG5/2CM0idtUgx9SEKgBnvUXgRqhzy2nJXmZa5cuovyFHM66y+kLp8TuF/bM5
zlvKl/oBuDNzTQQHcQFu1eeMuXAYPy6x/N2PlCaLRDaMtBLzhDqaJ9iA2d3k0FralmADyth3Q8Nh
Kyr/DNIrqIi7e+nY4VWAQEZUqIBAhSdURiTIJnHC5AOHyL8l+5xDSl24tkye0oYR7hwL2nVYvXEG
HledYrW15D+Xwj6GfGD3Hb862IohphTHyZvPIfX5ojemccePzaEF/ZRWxldYerdpcSmWbanuRcW4
yA35HGJaTkXn1xvLVickot5hpNqhv9zQ8ZW0I1V/sgYCP1KmzLPHty7wHzGdTgv8itUmbm+U8/Fh
CgrSNf30EkVELUVbv4BZ/3Vm771wCHd4DB7azGaeqqsB6gJVHDSnBdTQJQf9ZtPb9hvja9XTwJUw
B1xBGK8GfZOW2WfbAb5deZXGcooPi9167iNmOjQm0QWEnPDsolgpxIXLzms+pfM7VeWjY2TPOJH4
AYQTmutUnyQM3kCLDWDremWbHr0ynKhLEbi/hda7KhvZhJubTVAM1iZz3/uEsM3gMg/sDMnMiMYy
9zdYbm0+ZFbfbOjXPTBbI14HnmpHr5mzC1qSZaLYu0n2fe0SAUDruuVreLjbZ8adZxTHL7nJywja
REub2N9FRt9horKHlWYeL3liHxuOOaaxKAb9U0BkXTDU7WiqVk8JqBbKqyk+7GrXfxW1Qh9u2u8q
LVmLlft01CUfZU2QK30pW2djUHFnIvrtaAnnaf4hoqrnxSC+nI79xA6YQ5hWl9An4daGFfhL5hOh
O6ESzg9Wb764gQL0A7Pe8RAUOcYfStZ9YwgOYkPx4rgmedo+Ygc93bSzde7EtE1HGj0IuG/0d543
lTauWaUxN5PictLhJ5LmbzlHe2bkq5Qn48btQVZZrcDE3MMSsg023GY3WYkBUHHpdaRVXWazKpqO
ESYYpB7XvLphpgy14bnDPK7P5GpSBZdEOL1FZXvsp/oWeeu/K4BN482o2Q0/kvHIkvXVVYPogtFL
drccGmdZjnX0YIzpBZioz3nPqWD5tq+R2Z08uh5uwhPW6vJvu4vLJT8+EEr1LyjgRRgMlzRlZIa0
7i7U5le1UvV4stL+AkGn2VIPP3am95Q2pN1m8pHKj0H62t0LUhDIzEVQ7+TcvVvsnW4qdCDIeEyN
yGfiB2iIbBub87MdmC9pjQBqqOADfCWUVAQOFKgyjPC2hcrjlpXwbKRoBZQglkCXXksMZkZ2uXW1
6y1lcBFguYmaIbB1DBexqf1uVzRQGGPQdjU3Cu7C0a7ya+oIKgZeCbnxg8RKhj0dbeGRPavST41i
mFuGCEBhUlDGfblMLPN5Ciz6l6X+bsGTToIQbZhe/AlPlOMMFJMhO4cuw/Ke7M0QtVxNPB0611rG
prvUXQBov08vQ7OxwrVjF6QhjRJKm+W8xVKSwjR+bz/HQHJe9n0Cd9KO3tCMXkwbdUESDS0WPW+T
hnO3ZJf1ndkySU34xU2/0ykLhKYFyU5Bv+TsDI9SQjXNq3yrK9ryQ2S/CDHjh0IxWsmU9pSNei7v
g9uK/6Xp+auxEnuMrXNW1/u+HeQBl8SqCzEQDywW+lVj7X0SRxwO7i1srjPfzH3N8MjJmMSODEwj
EW88YdFSVPV+brF6OhpfJc28ZYTGZKUqMa0LOCAGO5WJX+8FGdqK7ncduZowqXmC6TBRBvQ/MsI6
1JgvbdLQogjzR0yVnOJgUe9ErB/wbK2YdUzrbEIvVhSsfYK9ZnaCpMwtRyqGoJeMKk6WVTB7TvWD
lDax0ooEU8aO79S1R0tXZ6wX0s+nSzHyUunPs26ZOOmX1HnoY5btAbD82IrJl041qwNUpBkaSuag
eye+RWdDldBwqR943T3pOjWJNJv0QyJm/ZAJ32ejY4Kj2/ZOut5v1UzMS4H2uh05ij7iruB7d708
2IaAS0lV3rjbJQKL0Ede1+XJyS8kMVGfv4+Bf64HGbNz2uBXNs5rFxc8sqHiStKFWWZvxxs251bH
U5cYeK1ii7r0lmr3yY+XIWdp2yPmVSUB6B6Sms24CSqbmMocPZON61dTVWG1xMyNlnrH10FR1PB3
OFdd0W5cYru//WW8fWgNCOqAohU0kndDTy8Qbdda2Lgpirm+MiA2Fp3Hk7pjZIrQor9RgqgSMiR4
Ij4o1ySxOZvzhngUC90AUKDrsM1pI/lwMgwNQUT22s9qeyPM6XG61fEz36lW14Hx3ybraOrbDd0F
w+mvtuJt+V+Vgvz/Q3D99yQmeBKWAcRty2Ef03ZvMcf/ODd56QjDlP/j+D//qfqZ/x6fhLH1f/85
/7IHSijS8RUSAtcT8m/sbesfEmApcFZgCj7n2r8DtoCjQ+X2LGlB0zK9f+W2Wv9wALbyh0mIrzDB
QGL9J8Ctyv739O3/x/f99xDlmBtBQeO1hi4UEgRxjScVE2sUkgTRZNC6W4VEjyqvO7bwO9ajRRMD
lsy8GegNYz6nrwpXhfn7SCot1HPC4Af3ct3xPmIUXHMXSn+d5dSTgcsta8fGyFg79zl2m+5K5JAZ
EgHt0Zsl42U6eYxJjZ/gxh+0ea8vu7oql9aY/Eq8lJtOEfBzUqZGHak0bjjM2EKAC/eK4N4dtLhL
hmnklzAyTxFSLdpjJCICdxk6IJmrRj+S6aTdbQ5vdRMwDUtC8N3032XaY+ds3RsRluZpAiePZqdC
cVwk204ZL7InRkYj53XQ1XdbtBxoQfRTJUPmNswoJ2mOW3RIZoJE4/Q7m5G5bRN6zoGGIz6S7VuZ
A9Dw0acVFVkes+rc3DNwe++66KOCq4MPkG2HQBIaNXvs7ohi7pme1ViyOpRhHgM7r+AwmygHDGk8
fE7ZDFrfCq6wLK5+D3UhyhBK1IIXqMTTtygzVDQgzLMFCRVsaBAlF9oMIKCH0Ko6DwkOqY+lNDiz
FM1YboDXskfhGTUhVcKxTpN7Oz4db6F0QbM749wyOQUQ6qy61ZYM97nwX8ScvIGMU0xT+bvJVn7Q
0nDugno8d5X6arsJtpali5098G99aoHrwqdAzMz9thzxJy0CSN1+zDZBMI4k16Y7xw0/GKVnOxqG
1iIO3SerikGFg2NYwXZFQx+03SYLm7PhtneK+3vP1fZpYe1dDWibDzMyPq42KKxFEdHznEuKK0Gw
0G5q/I6eTVGd5bsE9tE5N1lJanEw7KIwpHEKLqxKBDl9Ht+YI1zwl1bxx0qjFzHJ+yh0T0VefhUe
r76m6v7MPVO2oGJFB0XbsC5vop0e4NPGqwrCB3hcvZyp1pxAQAMu9RaiylgDTXxhESNepX5+YnzP
gcBsnyNJK4RBscEVIhl+O+M5d5rfikwyRY2Kjk4PnF4O/W+UQHXMCmDE/OR5oRnOQ+rdZvFue56b
/Nmuk2wtC2mtZRoWS3e25X2QFFwwoRkUx8JQwTlzhfUsYzs568LDq+joiFAl7TrdTeYqCgCkQZKo
7GYRe+T/GFoBu2rO0dgRM06rmUZqPgXnMUGo3ZQ2PhBdx2BD3Eqe1WAKSk4rPfpelK5mpb/alt2G
YSLmXzfZ3UjfYdvwyzqqy0UmoIxkiT3ssx4TT5cFH3IK35EmIDq3+je868RRAh+IHq3Zncv0dWXk
RbI2rRLrZamqJ6gUemH3+YjxyTkH9RAfdB4UK7Lg2Kbt7iKZsmD2ygqCL7YFje42gs7hvu+NwjTv
hm7urnY2fQ9N+tBPATMWr99Ern1NvW5aNUn3R6eyu7P7+pIbQJQ8N5ogSIRXqC39RrpWg2TotgAm
3fuJbBgrHkBWixkWXYM++zpjGD8klaZwCeAxDKMaVgk0+kUT8Jd33Zjuil1/RWP4h8l5voYlyiNR
eGRBBnZfwhZJJNyohuU9V38oCcGr1uQl+Ggxl0RmTQ/sFuzpuy/d9eE5j3rw9YH1xePrveGRfpoc
Wa7AhO0GWWTbsCN5kGbBWU+cJ7gTSCulbrOZ3Po5SuSv6nh69LVBcC9Ayl6EwcwfFxyDgQyj6Y7b
0OXJW/bzvbKG4GQXNQV95vpgtIkOBwZElEjScysNBApJ2OcgpIT5mLsQq8TQfRoasfVQtpcpTn68
CgZ/lYmrU7dymYUj2bSqfIgcn1nY6Mx3ac0U06uEezEm8+hZ48nvRHNXux0rj7i3k56cSTre5YgO
lq3FVEc16WfaZnqVV6wFDr3gI584UvaGfmoKOlt2DuXNNZP73NfhEofB1nHqnRtUuxkP6BLiFi3f
0L8EIhlwvbJpV4ftDz/yn6mHGyJbRvl+RO2b9GC3/WmgVra+snA4KbhaSz1WagtsCOt5x+U2Gynj
o1ueAo9Uu9ANiRRYXDkPNQKN6GPru9ZjWc6+iXoCnX52N3VPjMOnusl8+pvWpy1vwLobrsZpjL11
k/8UWIBwzzyT7NcML4aMBUQ7vKsjvRkDDPQzfURcQp7uzkKTRwIQuSd1vA1VgIISJO3ClaiIJE6i
RrUNwSo0RfnAg6wgir6qq5G1oZvOSGizuY9Iwj90Qn0RlM2ofNkJZI2A5KcEDpZMTPSGme8jtlS1
74Sj1sIArmKpfJ87Hm6L1GF0zE4GzM2dz/27Kiz5xCmVVUwIeWyY0qY2+GzoTpHTqVsmI2ngb7tA
/Wn67k5pRmxWHRKKY5O1cnaFqf19p7znQAVEHDm49SUDVVcN7GXVHu5SdyKxVlJJcAM/5ayiJjVN
+1S3D9Ae2fMEiLOwm4Rlte7s+FkKMMfaGjY9yI7wxtbO7RejctkYbrjOoa2xQGCsiqRknTgmepG5
7KQS0e6WeqjpV1sN0aopatZ02h9B4vFt3OI5Y2nviZ05aIo1G8mU95gr4gX07Lc4J88z4rw7wMvW
yyYTRKAEi5ttlj46bfYnnsgfJr09bNAz0VpJg/sxzshZUC1YXVOjWy/rJSeR80xfeGlp69hZ3k4x
qp6t9ITNqLsza+czqJiuB0Hw9V91MPhvUvL/vVL/5/WoWxn+H5f5y674jos/+Z/m69/QXv719/5L
aW/9w1TSZaOJ/6T+jVgHRq4HDI2DATxcm3T7/6Hnqn94NpWvz7vVhg5jC7As/3tHCnwuUjL+5yDl
+Qsa858p7oUUkHj/HeHFdywpHQnjBv6adyPA/M3LkHa5tLAK9OztZgM4+rKGx+UlBwMv+pgd7bop
L1WeDTt6cjxv7cI6w6+nZUpbTJhJuWHrg6FtCrVzV5JvpQMj+f8ZO4Tn2aanEXzOnjPdD6nnXpyZ
mq/UD70njm02XnLh9d9hSo7D1WClot45TJ7fHdLRZCmieZnHzHwBxj6xmaQrYgQ15/WZkHRuglz1
WSpcT/3oPspwfnKrwd17tb/UrT8/DLT2oya4EJvIDmFpv85uWV7ZCRIPnSrpZzH3pyPjQbpMaTpS
TIRHM3Yw5/RpuBSofK9OFYgVajaeDVn7W6jBIPPWr3pExGY7lvuGEx9L5RbKnPTFNz6CMdx3U31f
j+zqIksJx3vbL67CK1dt2EHuZ1txYNeUNAa0LsN6GEJWrRNeXtjT2S0dN2B8PydSTdgd1DGuyYZl
kbpLkrTd1L48NZDehPFTAQUYTP+nSZqnuq0p0GPnSELGXwyhOBSV3LHFtTaENeCo0M4qT5N7uouB
ICyajgZJQ3KDEwMcxFwBJ4WIreqKHXNCqyiM6LeRPsrptNKRujPLbyd0rtWIeymuJIvzjbFpDHp7
YObdXUntKNwyodiK1nbn33fetC1z9V2249qtwu9xlOyWevl+vvEgZ8t+Zvr8NGkcN77zZIb4CXKX
b17BabAGsm5Xi0OQW5qHJE1+u3w8W4YuF+zdLDvfeK4D1lw5MX+4/kyZN1Y7HAnLtprXmCNe6f2R
u+63btgQ+LIjFA8eEyqVE1X66x+mdnF/Fj5iht7fz1b2O+d0rvqAMGphTOCPnegwOiD0bK95QQc7
7W0JnXjsByw7DL/3Qyes/UwIcSsNkziM4t04pu5dJ5IHN46Gs26t9ugxgl7lWJl2XjeqjWf/1qWT
vJlN02xCjwWuPjUe8rgr7quojQ5Zxe0xN+4DKzZ3sT+Mhy7uiZPE00Mjbltq83CmzvhjpmZ+CSMv
uVByt1JuQQkSTE88cdF5tLUtvKtE/Krvmv0JVqoQYGEU2lp/OVJv3vGZ8YXFStbJlU0F7t5etoAX
DxE4wpNyICTHYrY3hdkmm0oH06kwSNwUpdS7RtnN1ZE3SB4xSyOPX4NJGIxavWUCYHrnjJZB8s4V
T469IcZdXJT95Tr9eJ3JDi4yAuCbJmiJ70YuU53ZQHcRtCiyE+TTp3ou7X/+t4qMa73mUTU88qcB
mrYyd69dbBWKk4+dl08Dm5MehdtoTJ+eDYS1YAmUzZB63IF4tVdUk+HTkKiCrPwb7qR2N+Pn3bUy
+sidoDv99Y92TD0A2aa/ZsOwfMyprIiC8MxIG/nbeUxhI4ilWx1KG9sEz6LC8ljqYx/ncYiusnPF
vR6jbm3Nw7Nb9eUpaLPy9BL24W6yW04v+JHoyyTf5A9WfcsivqvQvoy0Yr3OWeeeURHaJAYNVNbZ
tXHnbYpMwUTwmC+ZVnenM+gkMbpgLjWQjKpeisi8xKk+6FQ8wDulcVzVBJ8099fU1XKX0jV2pdo2
N1m3bUXdysRWA8QVmPPsfwXlT5mYxg6S5ZMV9P0yE5OxNJ1+b7iRg0hAb7RHep+Vr/XYmHuyVMmd
qZx+lwBX5oNMdgn7YQs3pOpQ7HWgkOlDDiPMD9k5afhN3KaBctdsUdGETSoPe8Y7OhxcEWzuDKyF
3L5EROk5adzX0nf6h4m/EGQT5ZBRrNpdk4VUzHXn71Od+AvmEMOzVXb2obA41hiqHJ/z5rtJjJwN
Xt9jRU1Px6zMWIhkwaYz0/BV+B2i4jmhoyrTYWcoJiJtYCbXSPdAKGKkWkESVBuNRnk54oS8OBmV
vDTW8AttYk28pMw5cy+j0Tp76QBXkFx+HWoSDrY38mXbYRCpmHY6tRVtG1IlIHY1p1o0CyR+mDga
Z+Jw7C9U/bE2eLJnEUnasRu2TFYYM8QhDE+2OEilnpy0/eaOZc5uswQ5NrgeZL53M/0cGfhu9ege
W8ZDy6xx7t22DY82ScXQn4I1EoeQYKnDYhYIhgwLclgnL7IyxQ4q7wTIvAtOlgp+Y8U0KCV9mZXJ
W1uaVxFywsUSY67LmFJ7sBLyIjkFcVSxJ1u0w8dchN1StNaRuNgyGiiaHXvVklOjpc670ohGYxmX
wYMhKAhYROZdFqw0Z9t1Z8OzHEfaGXlS7f3BlUvtEee5YaY5EXobp4/4QJjBdLewc4pMlBOwvUkb
c1oPXomsOpf6wgrAj3ZIbag0ZGUkyS9tIl/Af3OwKf3knHllupC1Uf6JfXMkI+EeBrf0T5T1TKw8
oKv9QPrSHfpy15F7WfbWi5bu/+LuzHYjR7Js+yuFemeAM43ArX7weZS7XK7xhZBCCs6jkcbh63t5
VGVlRlV33S7gPjRuIBGZylC4fCDNjp2z99rpTTshCc4wH+rCzB4T9AJ01pHXiEAZ2AS1cG8M7r7L
1FsOePHgsciiQRXBTFRlvzG6kbcZdmfnqhY8SPCaBSssafpdz0qEJpB4o5nMa5JTaOlDGyVip0MY
ivscjWBs+wc3CsVV5sSpJKn/6LR5s9H6lklTGItlPNLMV1mxDMLCeKjsKN5LN94FVunu0R5cc2fQ
7zup0CfrIaDIIVtLRj7v+QRgYopN4z7pJzjZYYnTHJMWOmSpbzLQMr3tMUuNWlaJkXtN99MjZ5Ds
mNawmZVOnok3BQ958k7V5jCotVe6HotdlNLgkGNqLRODgIJZsoG1ka+Vyfkl6s3oShRrd7O8vhjs
XAjaJ/FGXIxZVv1S82uxjboM2HOf4RcItQu9kIC8w2ZYZMQabNtuWAa0+B4cDZF34DnthiCgYGXa
fbPMnUBbNKQabIc01F6w1kJRSfJnr2gg5ZsYs3JPwuvjoPMSRegJVRFzpEGOxzAu0A8Vas1Z1JfV
rkCcD5t/vFKaIZ23HnJ09tc6yfOTjvwwbYlxdvuOIeZNVTBBy9A6DfEEQu5ZCAS4FCkBYRz1GWWJ
RYq4oKvVV2qW5k4U1aNMx/rYpQnD7tA6ugh1jhPX8KJooi9bNWiORvU2wZTxHP0xl5F17ET7OTTG
Nb5l9mlbkrTk3ixxQkh0G1heZoUTkAgWg8AZsuyjK2Kud/wmIhE8LY9nKvBok0ZPHqMKaHW2zO2z
Sv5AbFGzg3jHPDUoMTD2IVN57hVYYCM1oFFVtjZrXAeLhkEYZGnsXdpxTv9YdSymrVnSZhBoGlG4
z9wWT3liEuuQ6y3ZrTRHPBzjZMLiL0AeW+hYAlMN3XoNALlE7ehoHoyTEBFyip6nLJJkV+QCOWOi
dl4vCYVt6fLj9bX74LWW7iam+zgn4/EoQzqtggOuluI+K6JyYSdII7vc2A1+UrI2BkfXTNfoJe9j
1g2yisjVqh1jUbtcUeWgXscwXI+5uZkyhIV08mn4saUxEPMdsDB6/mp0drYc8qPqm5OpxcU8anGr
hr59JFiFbly7yin3GANoq/pGepJ75MC3mKKnXKOMDK2Nwwh00sDblBVqgiHclI2zorGysS3s69qL
7qizck21RL0tJAEFo9POzdLDjG0qspsUYg07rNSONOrvTHcxkleYz4K0BFqCfZQB0ecEBPo2ivjq
WXUXhfKPJhTpdODyYZL8VHBIoviK4m3sVcu4Vge8MgataW/hdvnrBJvH67trYJOD1XF4sIosXwJf
aoDLkDkZawCq8JM09ta7TVCZ72fMSKwv9IDbKtLfu15Xs7rIX4O4HxctSUhNnUabIA6PPU2tTNfu
iik4FsK5+MGEmKCt8MVZLPlFbSLV4weFDH/t2KMLXMG77ss9LjsEVE0OziWEJufx4Fl3J8b2hUnQ
j6HEB9+3TBua6pDepEgdEUE+pt1RCmNRglsyp0WY80TbW4YEWIYeY55hsOJZZclcybkWXfmqhd4m
ZA5hIzpOzVxfjK6LbPDOjx4QBcxNIx4WtsPQGFbEbByaT68l/YzL++Bk45Y4iRM+sfIom+L51rwd
5VI0olrY3pQvNQJR3UC+w3VeRZ3WLLhq8KBwXo1REueOOEiXsq3Qy3PXaM+ulF/VLa2iapiu+ETa
cWBRd5WUzkKY4mg6oAeQFL9wrTB9GayXsG50bEPlGkTID9cedOqLqV1Y2tN04yhoFqOaynHeqJT3
Ei/2zI011jWSS6eEhri5RRfUbvCV70M6tQupirOWB99BBuTn+LbyqP5+qNRdkbA6htCtexN8kRF9
qhuESUv6+0pvjuo4FOM+yG+FVPuQT0g3YqM72Hr+TspUt0e2vM+az6i2nsGI1+uMDd7quILbgszG
EX+YxjA7dtF+aJDJVLU1ZHUgVXyk0C73/gj6znYYVfQ4TCutQFIGRcwZ64PZdpsekR+FkkEnf5oO
RAawXfVU+TgV5qqqHnnnNlzsP6RRrNtabSxXaTPH610SEOx1f2tiF/Enjr5kPkbqNcUsh6tZfLJK
PNtpd+wp/pzP2OYUwxRmD1UjRWiUv6bukxthEXETb1X6jGjM6HOU3ipNnQO1P8Y9khPGbhOontRz
N4PvhiVqSsj48fOAqk9bD3q6QaP3mU7FzmqheJj0Bnq9/+rNAO4fxi5ZpCdbn9bDQC9BoAKdU4dG
6NydSwM+2/PDM7nDIe3Aag8KHhOhAhYjqxAHscVFEiNEzEuUqzZTsyoPlo4elTg2uYczjfEEyJKZ
XjqE2XGL4RI8MwY49RF0MbsYx/noFS4oetglQ16g6+yTJyeq3SWL9fchKC+aue/r/jEw8ac3xTn2
YzLHOgedRzhtkcnpJEvObneacNVjquwfvW4DFY+1VWzPEfzsqxrBbGnIq1T6UugMUftMfAq72KeJ
viIi7zNIzOeSiz/trV09Za/5EB10j25EXCzw5XvwQ27vf57QeDdOGqyMQHM5hEhSZUlA6hoSN1TB
JhSjJRSktmeKUrrQ1IttcmLMdHmzWz77E2uEvE1yw6JaDCJ/tW9N9twKr3YXhAu9btlyysliIYI/
UzoMF/QQjIawEIeP3tnnpBhF/kvC2UJ+OLW6S1p+qp6QJ0QubmhljyyavF0N+6BAMfuD9gumw2Ie
jOiz+nFH3GaPeE6/tO1rIXlabQn+wTK3sYrIZPK6Q5TiGiJ+5q5p+lne+LxWm5G25k6bSd6X2LFt
O7i0oY+STSPtJEMx1rwiLiF63a/RRw4MdaosOecWGqZuiEqudNtcRE60b+2ihY2XfCagdthpuxYp
VQnPX3JqI2xzkZvTU136kDSGhUO8zczvS9KE942AEghrBzYMoTYVM33p5HOrf7bj4iUhg9pMEK5y
v++lr6r1UOJS1a1+nci3UR84cE5le5JlXTB5bck3HUGTZdWyQhO7aAAtLPtMPaEpREcrOW4Wdk7/
AS/bMoMoMi8YOOZfEENOqjcf01b1fHh0u5w8gII3oa3xaufeCZS9isDnCEAei8rUfVw1OcPz9LE/
6MwLD1aYhkfj9puK0PT5Y45nM1SHqVLNJumHkxtY7qoR04fRmP2+HrR+b7j4NQYXNqDrNMFiojxb
MUnUH/CwGjc2ELNCwWhNpxr+fxYd8j+Ty/zyXeuv8u49/5L/55eO+n/8+qX869fhV3mLhfvli2XB
LGK8R74yXr5kl7W/aUZu3/k//cM/ff18lOtYff3lz++fObcv84gm/t4iT/nrn20///LnW94cISS0
xyxhW8hi7X8Zfjx/z+L/61//rd/ukklHQ9sASYb6yvHpZ/8GJXO/gXbwwZKZ7m/ZJH9DqlvfHNtF
XoPUxcOJA3rsDw130zPJRxauZZgCC/S/paYx7RtyjONFWBZ/f+W+yWrJ03D5D+/Wj/9Dvz1wYzvy
am1a9AyDlnpb4p4vV7EIw0XtWNdc2q+a7b+hYKfmccLXsW9bAFDkBgQ9p6Gu3pYmdhoT0Vw8kcLm
We22TYnU9uuJItZeBGX65fT9NlclzXFtmJcI3pJpibxpmVYJuahVjx0n2Y2CjE5yOwnxor5Wsyqm
+6JJZAfcUySCiKHfjKhwtJt/gMP5ejTTszHGOy8dVkTuHv22I1upfjZwxWBatYGV9IyDnTj7sE0y
2W+eTtN5HYdkOwpuUmtsZx1HMtuTi4nzsmq0B3gLysQhn9lzy90WpE+MA8NSCXsl0ZDROtR5NLQq
WS4ExWIXJ6TOF8cRPX0SD3gXMJno7Zef+fvRpo7sx60dXgPVrka0B02sLnUB3cCq5szaUuu7ZUSP
mZs/eQQOg+Hap3m9y/PwCj/rYLcCdgfmdzMLr6ILHj2/m/NTdoYV74lVQpSAHjsdiKtFSf6QuYnc
WGp4q8Ww9pzmR5BbGy8ez9RXr57WYmLt4N6YwEaZWxuOQzKquKdTPBcgM6BGcFaXzbYfjdc+L89y
DM+VlRGGnCZrwuSees0+FQwbZOYi6nZOJScx8/ZXk5EdrCPvcDbxqSg/tRD4TqvRpmAnDkuW6h6D
94OvnF2OG8k1c7RTrXXvKdK3O+teBeOuxt/GXMPcxa53kgI/r4+jyPDY+mtsIN3AJj7CYzNGudNL
77OQIDmY4j4HHSPMTnfu5AQ1pzD3Y2+DPzbDVw1B9kyH0gKOEjOjCHkIjTgvGVSfXT499WMAiEp/
k0n3EtvjS9GrzWSSK8uh5WT6Uw2oIfl0VfNIMs7KcTiusF2tA4noIM3V00TOFf5jjlVCBU909iCv
iicLT02TY5EfEBS0tDeQ1zcQyAwEIxqb7MQwPZHUq9B+cok+ZTLZEPR2pbQfUfg+yujsDPbRKgh6
0em1e9O29NqNA/MmV2KXczUyHnjSNVQJjFCtCjJlph2zOP1RpOF1atUu6ZkRj2pFINUrBT/nkyjZ
mZkDxdQ849pCvZ4t/j8eqDLAZAbwr+ep792vg9S//53f1nXnG4kXOoJg/H2MpW9zzN/Wde8bCym/
TFJFkbXfJrd/X9ctfrROYcFl4IAy/X1d178RQWro/DKEwTcZ5r83SP1nmaSBAJeNwmVua3oIL39d
2E2wSSpCQbjQK+NHPlG+hFH1lfrDRXBUpWWwl1aEa6lFURNbSq5znHI9CXkjzT3yrjGthuCgQrWl
nyl2BLTh59TsbZzi0yMq6ikG2ohVDclaeGSCNs5yO/CxqtyWDKEVxDefYtPXThZ79H1kT/YMd9c5
qLX+qkBMmfvctaL30qJrC1+HeELLrZYaHUN4YsYJPM5LZzk07W6xcimlNS1KFFyPiNOjR/tnXZiR
vNmJ2Ds06XBMg2LYoyx0d6oMnmyJC9lDy3CH0CTEPmd8oHjgzDPK5FTYdY0JZAIol1pbUGLDU1bK
ZzXId1FmkJJBWx57u0zW4YgZ083iaK73vrkeNcKDytiuTr7WPyeeS5iOFiERraoGFMdQ+nOGatho
wQdtM4Nqt88ew0qIl7b0d4mX9c9O2A2rAncyqlP/3fBvfvvatjZqVLj0wTXKum72if0YU6csUqeB
RmvZzRPu0RWCFWpYrkWsgjjuaSdp4k7VerTW+IBnfZH+0L2fn0FKszw0ik0ZldrNfUa7EvT0I03n
5ES09MUfrYxksax+SIdrk2vZq2Z4R3KpgcrHE6paE5NxVo5MQ7KJz8IbTzTAN4NBdjhMxpMPb+7s
A3PZ9AauGU2clJZmZ5B96dmpmPuxb2nrVmuPhePJq08DDItd0SBAG05ZNk4gbyT6sJChnRDqoWrA
5tb1BNU3s++6HJdHQNNibUxtR5MuuXdKxQU5xWdmI+OV4ZO7d5P2M9bpP6rYJpqq0oI7o0eQSYfd
WnHv4vKMwu6c0/U8BtX7BOJzNfm0zMtYd7bQt1yEeRpuFETtOlspxp/Stf0H2rQvsorKI5CED33Q
xLrJx/yQO0j3h+I91rG69DfXcc8G/WA3Fn4oi7b/bZwkqaV2Xtuzd+X+UK3CxHmIcmXsQp8wQ+gT
xYJKQXSh/si+Jh/jd8XMXU2ieKq0aTqaNvaNrq69x6HjCGAyy4WXw2yX0PVp36f9tNKHbDwnhf9y
Gwdz6UDMR7XKeC/9kNqrG3D6GbWcd8F/LswGkzLTvWVjdPoql7oxN2qMs6EHxB0+LX5qcuehczLC
bDe5GVwcJR6N0sIAPOSLcGifNczXs8oedYzksJflyISnL7kjh2Fp9umZo2MArp8RS9iYeIZsI9gL
X37Isr93w2SLGvI74joQ3pECkenTbEx9xraVLV4z+TzU5n0TBM15aHCvW0RTuopQVbJiOXYClPOl
fYATmq41ncNjFFR7guHmTWlNF0bsCCWFu1A0ec0i7NfBcC27xDklzAhRozb+wtPwTzWlhpF64nXE
pbXlwqw3Te4s3NYwd4bpfciLkQ2omNLhwx4xTXJQcxf95JTYykqxhKJ7YLFHTJpV8UmDkHHynPc+
YCAzBPSDGbeF725av9W9YzELLbKNjae7KwCCC9E1KzJ6ox1A1btamMO90J23CPHV0fDJq1NVBqsd
E9F6kpqz79AHKEtiiRTlbmg1667Qc22nTehNqynqNkR61YwU0mhP8Go7RwgPvlJOTyKJbuxKY9UU
PXxxv/usPXM6tLIpQf059SwXCR4UYbTtXnT1nfDi5LEiGXmRdvoPsyx8TE1pxLCBe7eNL8kUL6Ye
R3NlBS9eLn2WskVZRuDhI7GmFbOgr8HIKTrBxbkrRgvUfvSQ10O36lR9Nun/lq9WJz6t7JKUcb4c
Df/RjYx9lIpHF/U9mZDQW+J3ug4/Un2876vmjLfPno/IbdzmAwXmHYr8cGYFxkaZw1uu03kV9rxz
/Ee7obfOZDAfLJizX37tXkQUrqe6+Mjr+uxMXLxuf5cQvbnwQ2Pu2/XV6oktzJTz0jOcjUjN42AA
BKXxX3zT2tSTvo+84C4m5XYS9TqMIp1RlEt3Nb+0DOaRXLxMNESU5dyjvWF9Qsk8924ZBWLaBC9M
118bB8BjH39w6DDydaNr62ZCo1zyxnNbXkWOjcfLh6UsgKLpTA4aQ78faFGP4YgbWt0udcr9LrI+
JZkfyLSo7H0OKRNv+xhA0ZmepYadYWzFkWkOpbxnviBHotFi78vCOGQFzQOLYV9b8tKg+kRmTy/Y
db9umx/mNk/TXvw6BYwPjSCKb/bD/NmKs6tMoCvX8Cn71yrIT3GO7qUvfTJaHWfVM9dobK95ES9F
CDfDM5Lmw6mw6Zchn1KO3go9F5srxjFvMuWijyEuJvrN3T+Kty7VeK1tnNzhJKwJOSm3MTHjew7j
bOljE4FUu2Hv37NhMp6iCvlG2i01J4OCdPNZZmg6WVTh7lr9PMVotQi0YaNPfnCnqm5tCh6BA86I
fbI5tvlQz4aOoTL57GIJNcnj049j49GyTQx1zKaqlR+zwzDRBKZMeyhG4u9ZwLIS9sd5UoMjqCra
cGFrb7u8+ahTWlStSwQGZ+Rk6U6JOVc9jv2q8C7MN1tOVpCkS5OPptcBvOkOx0BDeQx/GcU7NbDr
VDoQXu78FGoV0cE1VtAZugl7MQCIWyoOc5Le20K45l0hzFNuefjs8KsjB/9ilQvA9SBSZcd9w8z7
o8uiu6GNf3gqfehd44lVj1FvCcnnJulWLormUCQdDK3xmsTMXjzf/oxE08OpMU6MOWctRsiFJxLA
pbbtI2BNt7LT1FqMHpcVi5LgxsGhagdsLe3XwCyCBECLSUPkLfURSkabauYspCr0TZXuvAQgiF99
VFa3zFrx6IOO85PqowMXpkhqKKY33fN7nGVeuqNhttKgFeKfqWF9QZhQzdy4OWI9+7EeNfh4QUPj
LxV4sOd+xomrCUkJqKGMbY0mPrtmZgCTAzcTO0w16upAEMOhpr3bX+MGaUXeTdvatI+lhiGukE/s
1wRBg4uc3cJXxPA8mFwBmq6gbo4PnQutzlDAVypNUFBUWGH7GJ5aWoBHNYIzgLcnuy3WVuf3K6fS
H9BkgMzgKAkGQys2Ds5IOqxGYY1nBlxv1mjDRiOzwytzQM8lZ9Ra9FsN3Z1ync/QTLeeD9+xNxA9
+dOVoNU3KK81cihbm9MEscfn3rV/WFNSrbTJRvPlYM82snrZNNVWLzDjZUN/Z4MgXwZecZCDXOKX
ueSOcXu/cXHnMLRR7r+xTTx5YXoltnIRNn1OMux4ScL61Gm4zP0idGZuY2EcZdEyWdeqTj7JjpXB
jxnvOYm7QPWQcnWuf/5fe6if+sS4VCk25EC/IM8/qEK+IQp8623eeQ22Hhx0fjg8VTyM1UOq4YHt
Ov7M+6El9nNs0OuISH5JK3dvQDiocn5SZGdbd/IQH7tclG4wcX9AISBG/lI7aA35uOKIOVYZwKMf
yF3pB9AANkgJFvLqKS29lR0So4L8Eys4DL1U0DhYUuPC/4Lb9fMDD6o4x9H/MgLSWcLgIFfHHfCb
5sTfIrKktZq961SOJpQLR2KTbZZThhU0FOEyFdlzZdKDyHla1AlcgOyS6G7kWyCQzo34vCZnvGSR
+9nrCLZN5kRRRZ8kgf44nSK3eSsz/TIYHGTs16Ao32x7SjcZK1tYh+cmnC4F5Oml9JkhWJX1ROvA
n8v6Vuo4nwip16ic+upJyZGY79L+DHu5MlUD3oN3Qug8j9T8RAN7akKeXZij94hyWsW3WW/qlScf
Fz66Aj7kWzEMrugGK+StFxaGfbuniRA9hZ4B5kVjsJRyDRgl7Q29Mw8xBpPENr685oGDwCecvaVh
lp+pcZMx+d2hivJ10cm3cOAW6/3mabDMV7/ipFLCRraMnhsJ8qsISE3K0BHyWu0Bd8IYbss+XyV9
she8LwTO6LMKoFMq4U39/Cixj5yyztiHA7Y4o35TBqesyVB3jQk+wWJpnv+8bgcYXQ4IophrHmT3
gjHODeJvfYK9Q0VK4I0rHjGfgOXgOU9ZdBapvTRuR54ms6t12jKGDxTkCs9HKd87fXWfc4bf8fm/
liMT28EZg4XQAK9aOInmjZ84625I5YKDtL92cSdch3jCwVfWn6HPxhJPNf77XmlYJbxxm43om3Da
qIMhgnTV+WnxgPiH3To7F5nrn6vbb8TOu8uswwYe2BSvspLm2QAqnBUIaWbFwMk0avFACxUtmryv
7z2RseQXJZ4HNfY7txZXPwP79/tvWHfiv36pRQbnLc3dl1VUkRCkPMB/aQRCJmeUk8YRqjE9ay9p
hwArHgt3a8Vtcsyc4GwRoHDqY3vTOTJ+gKP7FjTAUJNEJBdAPHCVvR3ZtPWW0808jvVhUyhQobVv
LCsd71Az6ve6on/rF3LXad4BdRcwcWsmaFkOyUCCAJN2XGFatoofYkKaQezbd8EIE3LwHusbKyQj
4qWK9ok+7irD3tUcVDSLO3IUnC3qshPLG35Z1SQyxUkerci4FSszhKkb2F/J4CL/qkqyBDj6m53Z
bIwJ5PJUyHOkUNBJD2dSl5U75QDW9l+GJonnjVc9T8I8QuZiEUPD0YxsqU1Vzt4dJ0pn6eT5K0sL
3rnTfK5x+IpGuqMXQIWoDd4WYRw1Tgn0hAiwxKR0MWm0qia3t5VPvDVGREpwoNd0ardFpcHxigRd
GYynuuVtnMG9y7oBEFUd7SInWQPPixd+3WXrptH8S9TYDms3VWiYELIzRN/zEFGLmdT1dhixtTut
eXAMZ21LsJhGH0JrE99p3dx5TsAsfhqOmqRhmnemtmh9Ce/ab4e9PYVEkjgIofrCa05Z6tPq0ZFu
1dRac1Of6kc0l/kB5DJyimlaNtTECzGiu4Dfn1/8siournHNqnSfMHF9pvgmY6z1/QOcGel5xl1X
EpZkS8aFiezcdQI/nbw15JniBpobbmtEVDyGZDITir1PlQY13CmYI3S1s66zKrokFfNrXXntd2Ss
6ks0WUSp1hrwCVJnT6GMenuyacKUybvOKAKeEVpK1rQgWKF//NF65Il0/vPQJeU+tZJL0lrHgo1s
b2pus5fjEC4SgTc3s8aQ4g1XVFkg4DGH6Edaxf4uzNBaWeC8rfypinvj5CisAU1R3FV50q0TSsOF
Ea5lKreirPKFMeTs0rmj7kNk9hCviB/qOQb0AlMXU2GKHf0hq/xLnrL70SO8huwNNJF32KD2epMu
FQe2SMczPPmEgGkBRawX5TSh1LlSR7SccKdNiiy6RTtXwHkZOuuh0/DvqQAa92g9Oqyhc8tA3mTn
DayK6Tann+FnvBlABXpwtXf1vCV1q1SLpBTISlpLW+ZmRDoGDJUUUSNTSe3ql6XaOklAnyhDoYCY
AHtA3CwsNBIzNDRPdocSlkbVRmhIGuNRjfBxNNxv2Ib5aLk0Y+eL49qTrfOBs21kuTg32SA2bf2O
GhVMd1uDNJD9EqtbImJ/5YFdRsNChlhAmnyj2zt6TcTalSZh2DTdI4oJL0Yp6hdoMjpjpzw0nFY7
6Eujct4KwqzZ1+pqLhv9e+c4H3CTgAfaEvafd/WH6LOFPEj+jY4b8kKv1JszDN83wJ4pZ8LvGBQy
TmLuti4d0NJ+x9gXaZIWUmkgUpV4m3hd3kieSI+7Lk3eG4BBi8YAdBWUCBhpO4YgvByeJODiapO5
wf7f78Qf4+9NKcsf7a/T1p8T1O9lNcLoiNr/uJY5//zLb/lvH+iXoe7/oimuaRsG3iEQBKhqbYKo
/3vL1MOXAiHzi1vqNgf+p0f4Q8PfEo6HD/8n+uBmj/qt4e9+0y2a9i7MKv1vxIS/Nfztb7ahY2Ty
DSxNP3vxfxjk+jpjR8K2Lfr0DiPYf6fhb3n/PMhlfOAx2mCejG3oNt/44yAXeLueRyFNEsL0ll52
q3F6Cm03oebL6ZfN0GFsJ6Gexww9S1r2NCWS+oD/4BLgNp1lnfvcesazbLpLjVo3HoYnEwXrTJJA
mlYdCe/6pUKhIjz0toJDdOzp0K40oiYECMso2utFezbN6YNJLpYH1gK39+9bNr2ZPXrtumzGx1Te
tPABOuOu2UxjfOlHKuXE7dt5qdxNkiCWCvV1rcR71seUYSYDL0PYixFft6scBEWZfS46hf9n0rmZ
cWFNal3pIDzha8U9/gM6b6syDt6knjjL7tbICUlaKXykXf0l65uPSGnPU+qvEh8eWJU7BBtY+5gU
iYTubVm6L1bvPGdN+CDkBAm5f4Zu/AKEhWrDiZ8peUnXs6SFAMs5ETQEodNy9prUjqYXPOatvlVR
jErHSS6R6V3DejqXXrNhS9hpzpDPIA0wIszvyh6sTI6cr4KQEtjFB0KSXZwV1oo6jjcp35eu5DBO
4bVFbrifajjFCNdo4JrNMWyAaWPy7lLxEA32NQywQffNdnBJmEnMjXCw+sMF7abydcT8iw4+WWId
RXiPZSZCv+1JimKDNN2hBVzUPaOifZARKVBtNnDUtg4mhXgZlxuPmSzCwmcksMuqH9YakCDkNIvG
HVZZ4G38otk4GHGsLHqIbPmlKmOBAWE+kfaEMrxL9HNQpavekZdUoxoCQmBxBlIAqzsg3PXFjRlV
OPaiyKMTFL+d0JqTnEwsptUqK8FcttECOvYiNtplTTiup19BNizzUt/Bvb3XgvajjeyVGXxnvWUe
zQBYJ/KnC7eRzO5zeE4dtimYUWt65eQhRMtAK8Gopc+e3PvRi++6h8EZtlFarGxHPRZhtKa4W0c3
X3dtLBHY0YafyGaUylkEVrQCRjn3MZWVSj01Kjgoq/iuQ/ao9fLlli9l+psSDqRX9LvCCLchaxYd
pHEfu/BD7eI1hpFvR8MHekQqDdNd9pFaW+T7yiogWakwvtuDOggRUf0CegqnhIMPMVRdvDPHYi89
SBI0xA0vRQ1sLg13qwRuGDdY5aXzaEbpJkjUaoqHQ+ifMhu8u+ugUw2vAyc4V5HI63wRgrSxfXiR
ob1tyR3o5LCHjLbDqbVWzmshst3EtszpcIkqeRMYFCUAJPAum9jn6ZbF1lZn+GSkDQ01SWPBWjX1
uLo5LDLd4ptFvIk1UO5w6l79EEybn2+BOEEO1xe37y5RETqumvec+CP5DgSW/Al6xam/6H39c0rc
bUrbglyPuSA7iGLWuBgRyM6yaN5Dso868ooLfzrhN8bjOcXPo52wkACVtZjSKIs7jzSBZRGD7mym
d9qPpKGaY7JRDA8Kzz84plhYXvukBnTXtt5v0e+tE2d6KTkTAobSTgbeuKnXD1EuHhgqxhwTrC+Q
k6CNgyUTpnOcoO3P6L/P01ItYwALThWIuzGUHVyzaZF56RX2b8ZBY2KOOJRMGDS5VqQOhCRI8OIz
Sjk5fkrl0ZsdBaQ/FMtdT8M2JMJBhy6KAzTZDr6+caX31WoOEMHh0jfTYpwYInhjhInLbx71hlzs
vG2emzjY/Pt1xX9dMfzvrAU8lFEEPeJY1p2btOlfpks+vBft+5+O7037D/XAf/Eov9UDaLSYBpIw
Z/FvG3L27/WA/Y0qwvN1jjE2PWzvdwGAYXyz+Cs/nc0GD/572KShfxP0yE1KBd+2rJtQ7DfF2/mv
ei3KLBR2aOX+9vWfbqzoMi5a+Zc/Ww4//hdd1z8+838Y/8dYiXEhQIKNOA/iL2PKz33bcBuEiqwA
n2AzSceyy/z0IIup2ESwIRemrderm/l4VqS2tbI1B1J15GnruDWtObbI4YE95eoqDwqlRfxyUqCl
L82gWNo4qwe4/HMhwp1naKhpAx+8Tv7skvbSYPtYBxZTLy8AVzHcB9KFPWJk1NS0ccbSPUautW+6
CUtaAECs4jaF9BG+1VFq7DBt6vP/5O48kitH0my9IpS5Q2N6tSIvtZrAggwSGnAIh9pTr+Jt7H2I
zrZX2dY16Ddq60maVVYGjXEv4P6Lc77TTKBWG9O4TQbko5HhPQEGjbH7JafKNJ+MNotWIwUcalrU
Nt3Y/bJNTaJjXBz9QT+NLWS5uNOPNAAv/PgvNQBDitzgyIL9JYk1EM/KMIjnAHdG7uDziMsSfJG8
hba7MXsrw+Xaf5RuyRVeN98ULtgk7Obs2dkng0FgoJkIUekA9+nEs13ZSAtyTJnSfsBBdYebgjuP
zpWQMhT4PevjdS6IKEFeTjpnINU+aUP/oRhZzDZ2kt9UeZU8T94cb2tGsGs78zgmoxgMb51m44lV
H+NngYIq7pzytU6VvalRi+/jUmMDzUhsM+QjStcehHjLdhQ4XBrMIJORa5NKdSlVcRzK/DySYbOZ
c+tjMAygEqpb6yT8jhlGbucEK1FQgPdoIlZmwTBD9S2/tKlZXDSPwkRDFREaYQ7tV18pHAnxZ5P1
v0fwsyxSvR/Zy62uQcZhG+DBC0gpjnr9hOBbrhyZAAlsyJSwjmh8f0QNVSux8NOb2nqIp+ll8uU+
GbNjILNngbdEj+YFIhKSCJQXVXcTTslrbOKCmVR98R20AnjWas++C53qIfLAyuaueeOUgJGi8N7k
cWCo7Gwy2bGDtS4VjoaLlMvsBxgvJ+5t4QQfrXZO9swaUncHz8cF4sbjIcgGHGnZMcqytxpnHoQB
PQPLBZyEVJMfG8ykLplcmXPxw2d5G83kIoTV/NHbnmaDHpFKyH5QNLgVpdk+uGI4q4ygvl7d2cpk
C9xiJTaHwcNiQRtteIiu7Q/VzWS8y1ur0Bd+GpE7Q37kyWUjYMhvwiLfWM2gCkm7d1LPnlBA2Lil
imgzRelNVrl4cOr5RMd0H2XWua+H28JsnjLDRcFuyf2Qz/ehtK+5z+jGtyNW2ujWcszW6VTvhw5z
tOEaesMuoF41NblqJhyRdVFgmvHVdgYbKSqS3drxyaOMBVvCc9l037b2f4GTaHAEN1gpI6y6Kmlf
dMteGVq8uGOKa2wDH21nVOqLUxkOO9Juk/dMDxTaiJWLmeljjLCTDDPvmdmZLORqvKRj9R4PMOiH
XktgprB4Q2SjhwTCA+pycQyyyNnMTI92wazBaAXNzzihpZHgrfqYDWIRIepRMyxht6cuVsK6Sw31
4UgZHmKXrKu0YXjmOfadWzeP3liyKMMHswHDRf6RjV6cJZ+/g+5dQQ0DQCXhQlAnVjmvX1TtximF
3h8RFqAKBQZd6hdD1xZz7YSQ2VQFe2EQtZ1H8OfIZrkntlLvatf7HWnJtB5T3srOBQuU0L4OGB7q
sHib+sw5BWkK6Dzjm4LC/AtRxdtQpp+GZjBV6M5i6jLR/aTVjHa8rn/qkBzu0M7NdYRrD4ci8HWv
8AUhM2l8M4Xw2tqh8CGS0hnITrApnQdn141t+eb3eBr/l1UQ/6zp/gucwq36rycIe/0rKf/Pv/2t
ZPh/f+6vOsF1/+GjakG07Yk/04F/Egpy5Vvou9H6CYlA/J+IK/Y/hC2pBXwJbmXRf/OL/EVckf+Q
zAsQH9quQ5Fh29Z/p1AwySb8e6XgkpctTAc5om9RzlAs/afBgdWQxIjDgMOZrQZOm2toS4In3QNc
whYiOceEXQJcTZlyWX3/rorewnjfvJSyT086iMerCsFDO61HJIfZPxii/pIOC9wBVz53WwdsGok4
hWpU3hZEN+7ixW0/MWVvMDQ1rXd1W8D+nDgmoBuiK/TeiutjNzHKpga4t1VVn/P8ytU3XSpWROga
yYefZndvxA65Iwu6wGTg33Ozidhsj7TmGIm20zxlZ+GBVTQJ9DN0KrchuZmrhuiNLTkV43GyxoA6
Hz8fo+Hc9xgvBrduodnS+9V7p1ixDSStmC40uTlEiLQktElAvg92Ne2bKQD/ludbWXhvYynxvvh0
vEFtlttqLEcwCAV0CRPyCs6TQrnYvIbPmCRSjk2zoPog1bHuPt1JttuGJZXPpGTFpCk8jPihTktM
MLagbxGAOhb0zn0SlldP0Sk7ARUW6jC0Bi8D06dt0uB+S0T7RWCwt+0s8VpkOF3YYRfE0nY3c2S4
xwYADQ6VLt4zP56h+j3q8d1UEN1ge4LMVtUtdaB1nAQ23dL7QCCQH1Bg9/s+75YB8u8UtPq19fIr
RQPpGXbhg4EGcjc3wwtKNdrigvExGlP8gwrdkQKdBQkkWydNsVcd/Vlp6lMgyatthhGf7iatXaBj
PV55N8H0Ooku26RDcWNGxcVFE75CUEvmW2tTjxI5E9YcoFZ+SlnUJMF7nug7kgK8bWyS9zDNVDvJ
RLxoPOxqScLNqEPEJ/irlthKix3XIerMd8yd8SbV5nekPwKDxBsX0CTD+vorcMprqlCM9TUMslZH
uyCuweFF3ItI9Pasn2/rhWXRBHjhBskUyhG4LzODUrt2iVEH743Dh3y+QKynDBSh64ecy1lw7OKq
PuBiJ0JnuPvz0Tml/QKm4svJkM3G2LSa0eHGZWAfKpayJDAAFA4HYpFN1muz/R7npHKMGeIp6dNT
srsAEUdaDFRQ7iV/bjZK1DHudFQVrUFPbkzroLE7HFM+1iEk4svYiRlJ4l7BiO/7kl5T5S2hjvge
ypIylvgysp+Mp6GEPJc6+D2grVIxxunBRVBHzQ/tPONzblvls5ec8h1EdWLSJ/kAe0GQh2uwUkfi
IEN/UzSIZ6Adc/VQ1jduBcNB13orxXAy01uCN/pd6+ZXezbCLT31M0tEc0168mNXZSH4Un7rIuN0
Klju6hpxAREDGOMJyoqa9h3l7S8aZAZpoWmymTp7TQxOqHZbFCz9nVcBK+23qs6wOVh5iAUjvZDB
lEe7KqTaRFGBzkn5N31C8EYVxpsW/jMqHpQlrnWoQr+nAOExzXDoZoQ7ukaPR6G+2mZ1dkzi/Xqh
1wnMZ+S3uP3k+OKW4mO0yw8R+tdywhI719eqhjPlATGi1c8WY7JUttwYYj4niGC2Tlm8Mnva2lbF
XvkQFu3vMkc41/TnxqOqKBhe2ezvsBzKlZfFH0I0r8jLKMWAW6dktMrK+B26TXIYSAijwWk2yd5q
xWeSvsxNQ9CBH3+B7v3xB+MMvBwPYvrDzOEIvVIW+iktOx5xn7U/jpdMIveaCIsng52NaZY8TL1d
bmbiRjlotkrZ+5Sp7LSc+azHoGcWQ7Sz8ecJ/5QpFvd8VRyJrUXM2lS/151gXfs6SV2c+966q7Wv
9l1oGMiWvZNo+awNiD8i7B7IIy0g1TXmduSpJ5HUP1vob3ZhF99FommhC6AGXGBL3ZJ5PwYEh8Ta
aveiLfu70e8QrUbqJXea6lxFzl0i658o893PpLARhOBWlEHCN6COpouWMwXY5MTHQlBXisl78ZiG
jcxu92Hv9cfB6r6EcOWrm4JBGDJFKVf9dhpnPvc5Sd0Tv7DpsiivRrg/5MYeoniGN4DfOOlqht5S
vRZzZl+k5XQ7Y5zM+zkDAENC1LfTxO1qqFEn4Td9SIfoN5Ixe1nC2hV/FK0X4KG5Jv/sOBGBnGu4
2n4K6a+m6cZSyWvAFfgb4vIvX/TuW/kWRfltHzBPcu3520yslvwufS7fvfJPrhNChHHOH0VVQcL6
k6rmq8visEcxRghF+Ue9xTDKUE9hTDJrAGiwRH29VhNKwL7btrEpdjLsnC1G9Z0sk+zqWVgh/c5n
2j5A2xk45IG3mVimVoNSw8EJ2o/KikiFcG11CIERD4Cb147OvirOtAUhgf09+WpHsmHSzH6yxk5R
SOMei8Kf1mIz7kb1bQRsd1OjNW7r9i5BmHFMM+tE6yf2bksakr0cr3Yp7qheIamZvXHT0LVXUZvc
smNd7yawiBQljB0biPhRdAfZ7ZSQnl1V1iciZ47LNNWbqe9AIs+oip0b1ScPccld2VQjPBJnKxy2
3Z17AERRglG2PA6kiVVz/YiL4nEu0M0iQYUFVbU3XvQrxU29gTL7wj1zRvr1PKMqClyDgDkWTDgh
Qi4S/yOkwUfCvlQ5iOah445oRWv/S3vifSy5AOIbb4l9s+z30uyeZBrw0JLlmvjjvGrt/okjkKVM
eKzIGl0jUllE1BW1vfeGG4zLLrnWNzJM9MaA6rRJRheFQx0cQEUKEDblAjLDvdStR3wAjt8zRBm+
py7gC5iOPXG6kxw/VUtvUXwXOatqrYenQV0BGRHw6Iw3Im4ffL0InPrwitCak20ksR7NFeDlTQB0
GIIGz7Js3VcZcY0z+mIShaKQUI/IHsy1ynwN2RNGk1WZO2AwQJZ54RdrQ3MFuE2wAGZDwIQ/qYtA
WbpobeICLtgEmRq7SL9xsxcSboN1ykb3IM2RvKtoVevuaXLD5hykcLanXtyTc+4ecJwNdnNq4vqm
RH9QhjSNQ+jeNLHlYhNPtp031OeJL9qSBPP5lKYFnep+iamHlAfNL2mPhdejPmjT9zadbi20ciAh
gHmIoH9v0U/i49AGDKSG/OWJHPEeBNahF9NB2FZ7oFbhnqtvOJWSM3v6G1cg1MYef6hEM+x07D5j
WThnUpL/p6tiDbjn0WSfRaLB/GiEEaoGPG1NFac7LYEScH5fgKJ/Jj69rYdnA+D5cKFfBQ4dzqeK
8OOVaUBGQxSCxQ9mBN6EntkFGxIxAkPvOVKsJMC5RxTc1LAAT5LE2xYYRPgOSlts7Kxs1gCXELrW
sFy8oimInzcOs10/oBlqtuiqvqbqXY/2NnFm834ye/Dfyi729Ohe109XkWHwy3gjOILRpo1RdxTs
jRa/+8kvfYtgDkCHs7FpqcSvU2o8aLe9seHVbqeI33txX5Cbx+q/cwumiP1Nm/mrrGanEw91wObd
41IbSNAK4JA1lMvkqB3FoMTBSUys2OV37TLLGtkpbYjyQQXY3yayAR1VC8mkLEFiVKp9W/JYhowG
ZG1gPzXaczZVOxGTIVk7FHzKMQwAhVu7kiWUJ2Cy6JHvNBlMfg4khVTQh8Tzb7Tvy5WrO7Q6mijJ
uiMcToT22pZWy07N4p4aXLysHBs9ndJ+TFlIzEb0rPzS3geJi89oALgQhEByam+iFRCq2jD8Ow1p
f9+n8wHxOB9ARSXDXxu1NJuZKIf9oKzpTJgW10vJLiJtwckbMWKJRZ4E+zhIbnhPHpveil6ieluz
CyJZr9unCC12vGEXHAa7iL5nbUJL3JGheO+mQw8RqXj3DdJWfdn+hozjbPl07kLs6ptoX6ceQ8Ox
OyYFvIi4FFgsfPcGczEIu6qmeo3QthIzQ3YjAdFL19c1EUj4mT2Sm3BceNVoQmlChagC/P9WzMtj
sGBrje7Nd1gH+oPc9lwU69lqzoKHjmRUEqMkT1SI7IYLq4Bl60My42BlXlSiUEzDdCfZmm+zGIYL
lGYkWNMziPbQp5GITHlTq+KXYTNAk8Z0HtvoOchliusE2K2NlCMvCd3o0rG8TMlwXw02ghWTJRMX
Qz4Gn/PCyQ8dESwrPIJpBAlLecP/Gk51AEHEXmQtjH2eynaejgZ5O4uPte2f2wQMTdaRj9caxBkb
AA4GftfaTrdNKvV+ZB6JDCXnQd71kuoWzRGUCNu4IgwEfjHuhpEv12zR8UibrjLVIdnGjnzHynfx
CvlNd3ATWqbg/2moojMJGmOcNjjpUpqC4lVnyU/Izp7J8LRzPPiETEvV2iggoovuPaMURptdRNuS
4EGEj8l2nNk85yUxhMLrb4OW7KIm3HJ6mWcq6WPozgEwu3dSxwdMZHykPFpbPv37OmWZKK/VHBjc
TglOoGTCPW5+k0uC9rZvd01fFbTQxOVMHPFI0zepqUlvSZdQmoAXgBUuKp/0WBr2Pfp+Yx0ZzsXD
dNTYPlsv6tbM6AtaogJPCm6ohLX8xncg76Rs0Mid8da2iYDUjCCysLnZdlgV7rrc3wRjfwizId8U
LeZut4l3piMwq9H6mCiKXGM80exnNzjny11fo9kmxWhE9+D9Nic47m40Ifwv1RoRF1GIbX4knSIE
OGhUsPBTcqDjESxhfEbpdsfh/ebbLamFYVJwZBHiMEXhrRpChpvwd/7EGnE4Yg8mBtZUGK2AsKEF
6FClj2mzF4EO1nXDZTNoPn7lPcPLMlseR1uRM8ceeogOuVM8ZX437FQyPjoOcVX07GRWjLReymd6
4YKJCdMXQgvGhXkXrENRM2eIMmc1FOG7goy1C9xolxUtVvj+KZH5SSRZcTDyx7qCxBLylNRt8V50
g7+2DVNvCdrU2YwpvmvRJruRvfV0e7IGy950PRtN5qq4Vsp+01m0E/ZyDLR3fSYvsWqpGQBDbx0W
0xlfG8GUnJN1Om3ingQIr1zk1pOcji0JsHAdidYt21HcLqlG8cw3XsF+3chAnhqEaLQD8BsdqnJv
Ms0TvTC4lsJ/ie99DiLEdPBbUrmn4PW3eZ69ZLj/V6kw652xJKVVxNpt/KjYEXzzg6tGbcSsafAC
52V0wJBz8LYswzbtyEQ7TMGKCCTipnqqTb71MC8kdrScxCds+r5I9FboiHS/FkWCYdHKe8Stp53J
S5SD4yHSd8O8gDMkxlmZnKcJ1mtXuj32/HDbDlNG4K08pDF+ST+mpWInszULoLG5MrBU1eZ2ZtkN
aA25c9wzMMt2bhU98IyRmcVFzCoMgy6DakYlMGWMeYmaIDGe+C5vXT4MBWKRKJckltuIqgdNALnK
XtqW05LA+JN+miF/gTEbkmNQ6GODE3TbOJ5xTWwLqCLvsUwatm6SJ/WPA6N0F+G8Yik/3LYO6dPS
YErhmNGOdpFkVRdHooX4LUUpvGMqT86hm9za7Ob204wZPjNzZJrG4sv53Uczl5AOXyamoQe76hHJ
tGh6iTEY4oNhFetR5OfeNs+G4+/iMuhB1HCwRwWFCru7ndGGUJxLcoqHkaonFSAjcwHOwK1aGv3H
hYcBSjGEdtqJiN2Dy6KQG66Ox2YPxOqJJ6Zcj54Jy6E6VWr+aXtMnsyF4h3X7DcORAL2cB5Seo6X
0IIKhOETT4tInr2EuRfOZ3uTVWWLVCg9mNU876qFroGS4iY1GIBhrCVVvSh2Ce5Tt4debSbo553w
1c/H/g503TFjaLpqO4xf9LuR+zNHJ2OENuWZxddAVAB82imjcIuFdzcQz4EYqb6QHg54J4mRlYSE
qQeWAFng7CumNN00PDraO7RBc8VgY/Iy9Y8Nq1Pk6Ug35p/UrO4yBJbkFzKTCqjaD4Vhumtb2/Bo
0E2vy3rE9ujJnjdUEixRvERzj9wdxeeqqof0VOfNsnTgzM1n2LHDRz+o6dC02X2AB+fSkmw4Ia1J
RgvYod0c8iWRoAvMeh9YRbllfJFfARfvgik9ZYyxzm1ZHGAWK+Byubqt2GEjVOWTYz4xkt9XLIyo
fBSPVp1t7DJ8Hz2hN1neOe+UjgPTx4+A9J29Rqq8I/E+/ZB831Mms9egbfyjWTvp9s9/ls/trUTU
8gSGO76MJhfHv//7MPsJdVLcq7zrbpdF1OrPz3E70lHNSE23Ykjj+yJ3MA5l5saMJddw+pM1jNeK
2mG7xcqmEqjl6lB9NiNNuZd5v6fxOqTed2MWv6PIfBh0+llYxokYBc4YmQ8Y63goC/+WPVlH5epJ
sQ80qrAstOpVit3PDbpThAkkcSPjUvvM2KDL0Vaz7tvoLn4tHE8cEt7iSRnpLq0J/069xDwVWf1J
4WmCjMYQjy48qQgSHlDQSjw/NmEvv6wYUNLcpcB57WHr9fI8I/q9bVOFeNg3oHKRyOdJPmKPhWi0
vCxBZ+BmsQ5+MfRvef9O5EaRGMUyYouhao1b151vzSl6yQlrpj5NdmkKe7AcaeHTmKybbIheTFia
q9mriy2grgdHVq+jZfec7Bw1BpEYaBZjXiJ2wGym2VBgzqEVTseBdIqmPhczjaodOk+2hhTQLgUT
40AiLAhqUMIbSfdorA2NzUMZnypRnygGmk3LKKxN/N1cOXsx1YRil6w8J+F+lOges+ziF+Zr1kyn
RMV7cO+Am+B2WoXYJYy3sVq1fCrdL9ce7nQuSYuQJz3kj1Y3ncq4vUOM9hgFySU2YAczt7pXoXOh
rmEHkINGcJP4F+CuXQjXCqtkdaRZcPZugX4qQCCA9zQpJMkjWMp87V2ELHdZil4jAsPAsYTptSES
FRMQQspIixs7N0zgtO6P1vj6+RNgshSK8/lVS/+MqYoLCPW4BoZDF9gjTS8/8BIsIR2klocD+Uze
ynLljerq4uSq4YxL8hSq104gieJttTPMDxbYHuDcYYdL3ywSsdJGhm0ju0ZGcuHiiViNsc0lwSKh
c6ss98MLc2MDvn9vieIl6L1fOBBeQ5N6GxMfu5uS4CbcxHs3875HhpIr3TJAlWwwdP9CBDC52VvC
oVsGiTROyauJh5uGmjsuDD9k2jNHgoTgZo69KqZ8n6JErLP+4CPFngxxKJP5nlN4a3v1U+PF5rbp
nYc2c0jG4o1OzO4+VvrRFmLcDpJdhFUmasPjgZ4b+cmwbG/Go58N92Ner8dofm5yKHUjGMxJ3wvK
MZWKc4CkvGdkb0R0VF4Qb/pKAh8OuJmacStmHkPU+0ePkm2tHISBvIKnOZJPhmLT7cPxOdntl+pQ
s+nopVEQ6wsTrZi19hxvF8ZovP58RLGnjk39XEf2I7Ek37FtvwFTfqrm6Lu0rtRSS9pBupcwBBku
M4jxGcQ4sM9XttYgbtWL59XEWMZEoovslYjnNdTCeoN24+g8R4N3pxNU+NLAZhNZ1k00Ol+c6PBF
B+fUKLwwoiO8luBs33Iwetq7kQjUxzgQu6BTBBYz/Imm6DaYuxsOxxW7vU9viVyHUxlJop6c9KYO
ATC0AeloMwGEPiEyzqpoyaAU09Ec7e9+mulw5oNJcWMy7E5z9eLnH325daaxXwUMdW7y0Pr8mh3u
QTNs1k4fQ+o0/QcqyHvVhDsHk9Sq7xJMtmj86wJfd10c3UHhFOqd+wI66hoh3qu56EjC6phqffQj
nMljLN7qCbVPKv3TUIUpBlcgbw7Mp8we+qNv2U/txAwjdQHADnAuPRLXdrNmCNzm8UGphbcQp48q
Mae7SUwfXhblG4OxMAutmLwbQMsDJH8W/O/ZRNgrp0HFKXCYtYeadm41qD88egmsO+KDu423bOoH
n6oGTMa8rWI+t26JhCqngXCpYFK0YQgfjWi4b4b0ebBDeTaK7JX65LgIDp3KzLGNMDVqAKHuXfHM
/qXbduMJKjnhaZnxy0KR1PtDsWGCy34pUuwLp+EGxMNHWnlfPUUf39B35C5A7RHvlTHwPcycPVjX
pVd+QsTZxo17y98KBcty8lUf0vAPk8w+jcDr94W6xbLKfoUIAAzNbDCTNaf9AGzRb7aDMd9MMQ5H
3p7bLJG/vBJERud4rxaqKTvOf+wh5Q+JAW6MG/KZJ6fe12+hjq7kzaQ6Yrdax89+x1GUp/1tWMQn
yQQkCLyjU3rXkPBwiH80PGNAw0cnA3BpizXpNpbL38f+8C0BayJxoGQZ7bdeSCs5M2kWqR+SHnvt
Z96FBxduYJeCfkSVhZ3II5aJatqaA7S1grjN+s3SNGZGK7/KwLg0VYmyRDIAYEa+Loxz0ttgO/zu
YvXBQl/HFWMkW0tJlLUR8DItIKtQHK4z/K1k17IWMH8M1jqlfF4+6zxnPsz4OyXcYtVq7xbnWLIb
+oDhIHM+HjMonIiSkqnGim24O9CMK48O5KCIUUCUB294Rl4qykPNrGzbKdy1WnlIUGqoz3UNdXXe
5n457ftZPlGGbVi/70KomDA0biMi8Zyh4fjzjdtaeS8Uo1jqlbGrGpO7oxoBU1mXjnknexz9RfNG
Oz3oXTUX56kF9xF07BHAXK9k7K3BIWIWxUO78lRvr9PCIyREUXUv+FKaMQg2Q1BtC74h4o/QvaUt
hXLiQFqJUNFtBLf/ygZ5BE2lh1JjiUcuSWpty6xP7UhFxF50QLA0EnlRgVV23U2Ds5m1Z9tsi4T8
eiHMiCe4V6clU6uXo4XuYWjWcTivOWPulZc/cjrJKd0i+1ncdMy+Op2AlSg7hHQpMiwvOuuyYmmG
1onYiTWBfU9QW6kYyuKq6rllmkCyeGM39lEWF7sNbfSWwbWO0yW3t/42GUKvGEvWpzGBlfDnH11Z
PvQF3q44H57y1tyrpsdNlsdffcaA2+qNnXa5z0prE5h0WWLuTxlYvr1tsfbBSMCoPQ2LU9v2b1Yv
3xXJCqupcHdCRPhFtHyHQb71qqTeuXJ4C6z2lcJrZpUN5zzTOciG5VM0icDgPFuCXapqyWfKV6pC
/jQLZ6YdsIAvakuy2mb/Uy6TaTWk9yb5OHuvcg5/fo5iiT8OjNqbufoZBnK2XLdBcwEQrscmyxKE
00ZOJ+WIgik1KtM80tSqLq18L14MQwCaztNPljJs+RX+Mt72goUr2joorKZ+/zOIcyI/3hUBmvjh
LqAdous+pPl9U3sQV3Jq1dCRNxa20u0QMnuFIZO0KQOfdv4Cjpvtx5rpbcZnArAtJRF7OGX1yLYg
bhr+vPnc6IULH3La2pjXSOd8cfOQLbfgWYjxRlO1ocBIivApv9PNdFYByQNW6OEB6It9rQciF/Lp
l+HIvW4pmAnhQCwWNnu0wT917oJFJvfZMpjVeWnurufeu6fgIYEC0M2XHpS+qSvvZfZpZADs5ZY4
I/AJ1orGs1d0RnF9jfuRUahrfCx91ZaZ3k/kZrTDPnmKylePKRleWy0AUI/GJ26gFxYz19ElpSe0
3Q+skBDaCRddARL6irP+5LCzb0BNqDwYNh6b8FQDuHER0mzccealqsctkhDmCYG4Fc1jNkEicgjj
oYFK5UqgKyk5bTTaATI0jmPOzL9LGaabDQM7RquXdPDv+7iJtozr8Pogfymm+DnLsL9Cr2Oulb9A
VjrCCskv1fhjp7o4WAmhSA7m9kX0G29Mv2aRqQKypoM5YzsHbrJihDs7tPV4AKJGP6qROtXyOW2s
/ljLIbtp+IvwmOGcol4LWwQK3lgdfcc8g9/zyYhlXlNaLowCl1jr3kiWaQ+4a8xMEFgGhoWIM5r0
g3H/TmjXXstlpccI65Psc2fndIx3RYsSKCLqZDUnfkrbhYsBE8qRUHd5VsV0O9pQ65Uh7BUbxhCW
gbgwKmvFoRlHYzeU5GBnxmPT6HRbj7+QaYXYf4KaiUMEbCRkEN2axbWcuYhIFMWhRJTQyWIqXYkC
p0xsvQjAl3ZaVBgfdLpf8gMbc9yZllXvVMijlsX1hapq10ZMLSpacy1QZUueP+2INwxlUaY/zXIh
vfUy3Ru1R4G8WJdhHZ5C35n2aY1iWsJ01lhwknYQR0JQzL3hPNDXYxpzVIkCpKsOxUwpLr1NQSrJ
SvXkN1kDm+VmYtfPcG9vGyBL3KlY2w6xSal3SIvGg3nLfnzoieHDDzQpj0SwJvqNFpN7snSeghC+
CBIvc8NstBZdjXE3R+XDlkNUI2F2c34FuPsWV2ibfF4+rByoewfIpTFg9UBRlMC/59kj426HLfzU
OiiD8jBlTIzIYAU/Qew8j1x2sAGXuXGKLdqu8cDb0+zRpm084DQro2Od9zkG5hI5y9aHy7DQZM9q
+5cVwfTuiHtBmn90bRoBIh3Q9obTr9ZsUrpXJi4Du7xmNseTsI/E3VMDLg1iatlnJGHHLDcUHv3y
s2zmyzj3xr3vzsQikCXJV75qDPNLpLTlJWb+Fc2uWIOKJOaVrXXg6/xiBi4PHZKnta7r3+wHgh7z
UJNUL2Zu73qAaqArg26DmbBj2yteHU3rhLcN19QyiLef1YQ7rTc9uYuSZXaa4Rp2ayxDDcwCgufy
vaeLx6KJc/BkyW+Uve7BFJsO6cmKkNBm5UzRM0EhFzxtBHdkyTnsjS/ZPCexhf1clgOv8XiZ++mz
Myd6FJbEf4qfwRcnHWW3KlFf5GMP1DD+g++nAW5EzRTG7I72CDvH6YfdbD8p0bd3Kf6eWoUMB1Sz
9YrhUMf4H/CaM+sPk5LNHGOUCCr3KbI9To6W6yQmgSZN2pacAGhcy5iLB4tEzG6AfESOZaa44LLM
3Oq2/l3KfDMivM9dNd7UmZ0TOsrE30km6/8Dz/wvDbl/Yy//1z6dv/0n//IH/c9086CDdRxJboGP
MwV2JhrVf63Lfazy5D8bef6LH/AfRh4HQrNlib9SDxezzn/4esk9xDhkCnsJNv+7j+cfWG1tdIfu
IsYFU8Wf+kufK/6BHZJfcwFvmlKiZvX/OwJdy1kSD//d8fMXoXnxDdvShzrpgWj2F/3uPxGaOcw9
w0pcGmpFgrfQ8w3QCAudBUc2hfnRpemOrOSo0nan6uJsMzi1rI9k8YZG43tuJrd9YX77pbUPjYbA
tvm7z2Cz4RqUJUnIFZVWyW3kZxFCUlz88DOfUB9ejZh6N53vwll8E8P8g+LqODn9Y1ek9a7x+yt7
XhbzrXNYfikr1Y/aLB6bHCF54kAbhqFsJ85vP4BJbybnti13IgQp1AqQcOWdINxvaN1LFpEbLJcA
W/05iuZa5saXPTFF74DyYNybxuBC7vir79hXWYeAk9AG9MwLLc+DK1C6h6hG/9sU8pdKCWDIzF0M
aE3NIRN1QRAsb2xI+2kAvS8jspUADHjDDYEBGz/t/i93Z7LcNtKl7Vvp6D0cmBIJLHrDmRRJiZqt
DUKyLMzzjLvq+C+hb+x/UjV8Lld/FVG7jtoobMmkKRLIPHnO+z7vve1mO6+hTcLxjOrjdtK6E7mO
xFrY7w5mIjfxzwOtkbmBW+U9kA0LuENsInJjdQLX3Vi7n1JiJ+hrwITaNaN9EnX3NSVbjoCUTR3a
R1EDPiIby1EMaIAhVJPJKQ7dcBFEzqODAzQ2xTcm1htU5C+Q2h4wJDP0CvQLwCD6+NQPmhU85JQ0
VZXvZJF8q7BQilK1+2N5IalioWUolYESogTlaFdo+cl2kKQ65vWsZgFzeOWTx7Sd64LFKdgAqD+E
RsnzJuvGdo+yax9KOR+91sGGJNj7w/2UjjReJLl+MwmRc7UL6XqCOgPVhpa0j4lvzn01fJ68bROV
B2idDGSbNYnLJ21+Vci2riSGmJ5do1vLxsK/WJPhXVLpaxdlkBAR2TwQqJkaLs0cymXt3XNGdDcN
KZM7EHfVSsBSWUSpThFHehyVOwmKWmwq6c6hyeuN2ZQcNOMb4kgQpJKHnBZrlQpa2uJRTNHWjZu9
haMD9xoIVqyrlQUAyYLj1UGMc+NabnL4ZAiEL2ZFhmH4SqLNOspefG/e2VU4n4kk2cCbuOpzpNcF
NTTTdFpj0yrOonXCdxeMhe/wsJPtZ8H/aQOmxJFOT68ZH/UsQbKFecXmBKUV7sW08uukQeJSjU8S
7Z0W15s+SZlGcJxxUAGWmJz7Xt/pNYoqgUJx6Jjyde/1FGDiKLVdY3RnP4DtUmrFbYFWHi7OMSbC
QpuHvXCHgYNCtyZzfG/1yDki4jCTquFoH7z1uf9mlPTDXL86lZzsSzvaTxxOykrswrg/JZQUi5kB
Ma2P7spGE42Waz/SXQLweu1mH56bA42KzmYHn9Ej+8sMvFVpjW/VTBe1x0C3agfnnEiodlpMpNLs
h6BuQnoZSavfy4EMi16crCzaRkVzpaPwW3Ye3Rh/pKsjwlByntKX2GQy2lIM8LmpAIeYwSFnxzWb
8cMnFXXMg9uYGc4iVA8IWmajZFX3jKHro4xLjPvK3JL39BD4sIM6GLiEohsYrm8D0tyso4eaeKSQ
FoV/09dM+vx4PTk0moB2iDXNhprj9hzW6VITHTJXJ31unORDc5Ctj0O/HYhYygfxMse2gGiflpDe
SipQ0CBu/pQN43mEQLSYvf6STwFGXrm1QVoSaIuHvwvHafkPNtd4to5cQv+rPfz8Wkf/89/Fj5ac
3x/128btfEFpyvbLvijR//24c3tfdN2ldWS7/D+284OzxuIn0jY9F2IHqFWVh/D7xs3eq/Z0xr4e
LkBb/j0L7p/2bd2yiSulJ2yyaUtLATt+2LcLoivpI5Kz2TfDU1cW77HeH5EXPE1EqS5TqLFLgS+y
rUitsAp9zSgjQbPivzu+fAzzmkFOXb7B20QHTZTsKuHhHh2QFW3fCHFw+6EN/nHO8dFC2gH1WWXQ
qYxgrdGOXwZmQT83Fw99BExNbAM05bxeenZJ1v5y8f1bt7GBVehPRYogYUbRzU1dCk//yW48WyMq
Tx0DH57OYScRPJwYDDJN4fxr2j1jjR7eVwF4y2bf24LzzOl76d9aGw/lTZTHdFXrAVk30lPf2ksp
by4T24hXM9LRov5im7O36+Zpp8XzyzxrgMaze81FmuF0d5l0v8mC90Af7Et9l7XipJHuyAwdbQ+g
oTh76IoEmZpDf8INh4lJ2HRllB1GIc1dalrr78jpAtkN+dfSso/BuWsT81w6enhFNgmfC0pU2Jn5
2hAO4fUuxqQhRr1ldsbecjHWBZX1Not2141xe8P0TV7mMf8IicM8MJogyEGrilMiAPH1LRiIGS18
S9/YMKer/vcvn3+tY5yU6FeHaRlEAUTfQuIjsev20HcawKcoTK68fBz2TsqqDlPdvsw1SGU0XO3B
0pPp0GUsZIzAvpEVSyCvhsqBxVVNcNk9yjS405Kou/n8ktGs40gNoDe15Hevb4B7NgPWIAIZbs32
G3RS47rK5LRFo0bYmUk7ZG4IxlFBZXLEVZ6MNWMbkZqPmZUdKIXgkQ3oR3yjmcmtslzGMqX2AEYM
GmZK+ysL5gLOhN+hSJoE9LCoXwpmHytNEiSIU8dccq1hGMZasKEZiq2HXrHnXNkymSjtjhad6BD0
Fjhm78CF91EqKpdUfC6ScwOUteia9J5mLobd5krSCLnCL3VqRHrbwtu6qivXexLJsS3mD5Gm2mYE
vEV/vxng5QALg1UPtlXxwxxFEqsVU4w4ivDN67+DYughjiWKPVYrChkqbWb+ikxGCFS5LBWtjD58
o+hlXPjTbcgMrQdslijCWdJ0sMpTD7+Ka7YLvRmNc2tSic3esSDUa42wcnjCDnxVlfelQqk5IGNu
XeRCK3wPA9EraD0VdU0q/pqlSGy1YrLlis6WKU7bqIht4pPdpgzjyP/HK+jvdBcEfce6Rd+YI5/V
oOPi7tHOA0A4EzBcQGdhgZVo64CMmxQ7zlIUObL6kE4Clgs8NGkaIktUGc6NVdXQwmsj3YZFE+Gc
SlWlHR4yunUO0DoDeF2hKHaR4tkVpba1xnnf5A4oDx2eadtGh9qiEWjqDdBQg6lw7QAPmK5hWHiL
rnXkHvkiE3uSVcCt0yvk25Au3nQ8cBtPJAwC6Box6s+FTsIKcVSaZSxxMp4ohZ+MNo+Wsv46E8WY
mfRhzITAZAWUJqPlxlTgP45AxDApGCCr8yVH5LJM4ARaEMVouLooE3AUDgomGCDjrBVeEH4SS6sN
chAE+aqCQQi7+gBM+yoKURK31lE4nBFgFtYQQmIFMYzvWoU0lApuOMUjg+5+fIHBiJwTixYcRJ9G
U1LVkD4hJFYKlZgqaGIBPdFxJJzjFCy3GKo9WyAjN/tIwnZ8q9Wy2iZD8WLaQXQXmCps0oyvS+He
SMIuT1UKJSQJgRORUYFGP3aCLRZH2kGmk2xqjq1YtLTxpldf3Ml00AwbB1+BIzWFi/z807++SKiS
hcJLDgo06SrkZKPgk5nCULL229sCMmX2yag0YTBizzFxuAGwzBTKslVQSxrbHmwLvnTpTVADvuwV
AtNUMMxZYTEzBcjEADntETgt4096ZqhAmhKi5qTQmlJBNluF2+xHBd5UCE5bwTixC6DyV4BO5Lbj
KoPZmQvgnaMA4+kqoKem0J6pgnxCkCq3pgJ/unFEEiCOIA2IP6sI+OY0vreD9dhieZgkQQLCFzdz
6+HT8p4DBv+ZwDbQZrX+y78xK+dOy9GfC6uBd5/Xq3GKrkL8Zmt77i9Idc5khgJkj7VkMTRs9YZP
3EEJgL9v2dSH1HtEbZauuy7Z+sGMRWZgLFkRWr+op6xZMNsb0dvvSEPWcIfSfgockgHsqT4P3ARo
3pmyT51/5TTh9zKpnuj2W6Bn2SlGYsIaP0k3Ax7dJT4z+LQxWhyznhCt8/aT/JRhrCn1NQ4PuuVt
fnIym2Sn1n/oKoQdozNflUjy0bujksN84fNwS144EzTUGwwNXY4aTIEQbDNAI0FtUw/luPn8UeYi
6yYs+IMYDmU8zFcqz4EUHqPm3Kz7HqE6FRFM/vgoI7BMqWfxsQS8Sm3kyZzaIJq5jh9NlSJl6PM6
gpZLxqT6DYz64sp0Ta7ikYklg8CRX9olb3IRqun4SDB5IfJ3+j5Qhr3s2S8GRX4IdpawtkHJTB9E
krFKJgjRQ//VYrqGELF670Pva+vqr60TrQanhTuQhpAZkLVQNkhNDQYmohg6Uq9xdjKCCnZD2Ohr
JvzxCumsERBKazW4X4A8OjFtZCvXHmWOBUCL9mQJERfY8U4g1nwyCt7RJoutDbvdGjFOQ/jIoi8n
n+5qRJxpzM/Z53auUbTLrKkeTbc8FSOXnmlnyZJTxHbABMUZH9/RXPCiCq9hjImbXL28U2TxWYaT
fXSjLGZK1qRkGvIPgomP3UmnrZ+Nt63VP31+V9hMbstviQkURnrXE2amTT0yFhR1eW+OOVhbSrHG
TUhyrzuGQ+D1OC3VtYqR2hcQX1Hw8pFxERz02S8X7QDpAJIEVgq/hQmORyvGdV1rMlt4smNfZg2a
1JvQdtaOxeTgsB34DR9Zrz7Tz086a4J7Bk5AtMxsNUvzOhwQjEQPnoJRhR0P/rwwqzZ/H8ZhVSf5
vtZ58OczkF6FgiFlShtLikPMcszwGELV88T8oOECKNX7gR78O136NxSbzL0JGEaJ1j/lXnOh0bNM
Ou9shuzVMHGPwef/6LRE3ITzrZ9U758fjutlV8E8XNXlhFy/ptXPoZ8fVngUDZFixyuQLQ2Eq8Ny
XfjU6a5N56XFtVCW74E+WMsKq3P+Go8ulwrJk6vJn160LLRWqICVsH+fEKOwkBKkMl2kI9px5Fdt
e6R0Xg4B48rCpmjRPb6EQ44ZA0JIUPhf5cxSxExrIpC2pDaot3OCNTdKi9s+UUFYVogxstzWtEnq
kiedWrpq6rQANAM1QgF+L7a0VWLpw75T+fHS69bcOP65qjA4u6MZci3U75rPg+eewwUrarby3J5b
0HrGF5GjrdPzZWd9WCE3ttQIdtHlba5LJhkOBxoshqvERicgSuvr53cgkaJSamlP9t3156N8OzPY
uxjzIdgwkXuWsbS2btYsg3x4qj202+QmeKQovMUIQQfGzXsv3QkBNVUSO7YMo/bd8AaHuIBDVNjY
V9TlEJewDOYSs4Nft++5eg9DLM8kU8iV3lodVX5/GW0hluhkLo2a+Os9l4mRjQBd0gQXbjDsRwC9
eKa2WkF/s85Df6cZOlo3qAUBxMTPu1RCDFStAw5BSPyGxL6zyHntindpc+dOA40O98VDArMIsbnG
PWnNI+NXA51lOXeXCGFFqwEqoJ+yhudOGl/Lix3US/u8cJF6MPRp6WgwGfn8DrG4ODd9pHmYn0XX
PpYcULAOuqoJCnlR7QqJR3U3e/gwDBFs24wbeGRRXrazB87VMHfeODyhSebTwKmygCdXt9gFUeJU
VKfb2XEvkcekKB+UdpM7RLo6EgyjZ4iq8fl+fnbgCvW1o2UnP4o+ilLc1zknVEQM1I0s5Vi++E3Y
RL91JNtw62H1BzKcIAiRkX7Q2/SF6mlryxZLBVs2l1uCwzQyX9vJRQdRem+YifbS4i+ocLm5aDrK
Kvhoib5iwwjv+9bCDMElgp4nIV2GoaqFJQDT/QaqHwzMgNzuzLpOAj5f4gI4ekcELIzoCjXRHiIN
gOxQ8ub5PdY0PppypEknxTthPAALums7hUdbDaexapN1mHKahxRZIJDPUb2pfDfzZPrzQ6khJ8kq
d9dYLD6ROuP7g/Nolsxx2YN2hbT2OW8i4UUbHIUP9qDTXYrVTZeWZBppGFdMdC+YfB70XHRHnYsA
pazgs/JI4KFKhOTtRWvd9zloZirDOELY7tYUTFZzNhNMSYnJuPXzWwPBAuq5pgUMpe3sO1R2tV9t
Zidf2eiYBo9hMv0NVcmvaWTrOzxAWB8a40Ddty7iiFYjB9zPJysU5df0290ozgP2E/Jquoupl+9q
lfpcZ9UfPlfSOvb2tUNPkflqu+NYhjUsfnAcli1aj+9Gj9vHw6uZsQuaAYcvdlwW/VVUzgi8oBCf
QySP/UA4yrDKZLlUe/3n7RDU2jf2TuQBXHE4zM/DaJ9V/8UPueKcDvLkXBI5ObbvM6uoenmtoJyK
clLX+UZlOGy+zcW1JnrWQ70zG0AKZnZRPwy67B12xVPnw1JU9Z4bo0xordfc97kMxcBNyi1lF/xY
PbvW8Y6UQ/3uNek1kvtxMTmYIMfhNjOqd8QtahtgB7P7x0JnO+vL5pp4QCxV9EtCT+Z7vNP085nD
LArMnIiF3puQCy4uk3USsU9qDPTD8CuH1EvfghhG07gkMsXc2EV3TDX9yhin73UyHMeYqjXUyyfM
jCUtWXXhYSljq+noEIV+vh2Zfq9H2b2YjJMpaggva/TgQ3TNMSFwGyn+xHCDDi0gDJBNtE5Zu4Jd
0lQHXzOaZZb238beupuYy+/Serj0KU3gRLsIuM8eOKOjb2a3YdtgfRkck2j0fl/4MNKMCQmgY3Ts
2fZdqCdQK4vc3DjUm+sKf0U6Ns2W+A7QNMw+AHzpS3NgdODyptPMKleli604M6PrMVMevFQ+GTMO
EwjsyPsSRCjyfuTOWSRNdkSPEa9RhaW2bQKSsQl3y5tNGMFgsLUi2OrqFB2h00I97O8DoruWwyxP
IkJgMoRRtKizdtsFQ7RtBeq70jIoyvAukXu9sWdTPwV049JZd9fEkL80NuVgxrtATabm+KQ0iIDT
8OBJFK3yUs85ZnMt240J1Jc5wVUXpv15MMJLnU5ij+MC34At5bKSxjNVQkl54lCB6wF0aUDw20Ej
j97N9JOukUSdO+W8GTJsAoFCQ4p07RvyluAE610G3KVrtxrIEAgHcVs4psMmXHbritiGFbrxQ0jd
se0GcB+mtDD9MG0YQ3/TokfYZPSDVPN92k8VFgY/r68TqNsLojAsrlIofH2GA3uivbqoiXRhTKXU
OKXVL1tCn4jlu0dPcCJvpgXg/pixeVzVm8aL0qOI6uJo6PmJEOcJUVl1qOEErsMseHdSBp452mR6
WMWbJqorP5K7Vsn7sYZ+h+GJ0RMIMciyU08vZp2WxrfACjZBQ6r8PDH8c91zwjVA28OF9Rfauyzh
YI/E1ZO1syizZGPZ6PUmoRvkwqVc5/FNgEdiEfPPxTiePLsHjRLIx9EKkZtperoRRunTCAFWgqML
YycsrbHbCRAVUcjuU7rD0fXzF7tDSoJ7egeNZq2Tm7IYEQUwOyu2QJLl2hyrcpGeLM9rVpqGhS1o
XSg+Pt/1Idpuq5FgtTi4H6opw3bcsTPp/KzAMLbKdZ9ob22hjWGODAjgS08bZmMjuiCv7HueR09j
ULUHJWGNQ7GLIjA9Xdb3S0mLZmIQUZkOe0UBmg7Y2hvN1CUz1vTYwKf15zY9D72DfHZCP+h31aUz
An0xiolOV8aAiPkV5nMm9buQkESRlSa91lDlU9HrCjjCbAAI5tfjA+zoeltbqPVGvaV5B56d9xEr
KbCTfNbrFWozPe2Xno5OLHUZ6JR1cy+ThzE0mEOZyC4CqRN7orO3zFW2Yu41nEnVWIX4yRiXantO
hi+Is3cOZjre3BDN5URwtj7pKKJJ8DrhR737+8OWfyug+IPM4h+oxGB6YjkMSEhQhHzq/OUUZxn+
hEcTENb/9Pjf5jnWF6YHSuNgIJCmrCCE+zclBjw0xj8SpYWNXclSaat5Ubfhf/2n/cUzLI+bhNYz
j0In8ftAx/6C6oP5i+OqJ5UA+/6OEAPl8c8zDl667VgGEHjJmEioGcgPAx2lvDIrGQBWmON97L1P
0E+ikthORO2LUL5zdP3K6y/YzdoH1+5PFW6dMkMca3XFMUjx0vrpfZy5r2SqfAsr1Gphkr23Zv2g
tBFR4q867RtdbYLBtMvgJleGsE7+bF81dUNENr12F9V60ar0CkTa2tcQz4Td5Ft7rMEq6u3ebMhc
cPJBVQ0YHWZSyUFn6Ed0yQffjhDXJv66JpGnJ+5tBt89qdWvoTTBTP+Ce4yedh1cAYh5cTMV32E9
Zpr7gDP80R7n2xBSRcI2KeUEGmnahx46/XaSyOen8JmssGcdEvHc8mrhK0Ix5Kzex+8px5bRFM9d
jFs4dF5qtpWpnjdj3j8HXkeMjb7KIrSGOe6ILsRBMa3mfCBfiWGy7qFixQ2BXgXAK25MMmsL7x3X
+5LF+OD5LTRsDs1WQX4HGgx3voKYuqjo5obRcGRwSJiWSd983Pbx9ObV6DxLF9ZbcG9kyT0BVZdY
PplkwwwC0W7XvIHaWiNS2bqRhqkT/B9SJCWb+hea9xdU7+9RCz/99d8kL/xfVV4hHHakZ/DVsZ2/
zlS4QXeF9uoPY1tueeNPT/HbLS++oKByHd0RDITdT23Tb7e888Uy+ZGLleFniDJRyXS+mdMahtBN
5o2/3/LGF0d8iq9s1zFAD8i/pb1Cs/jzLf/TS//plgeq4M7Sb1F2Dsa7ZQ3YYxrzaJp4T2hEpSeX
9gvcwm7az6XlnVCL1YcisPB+QnBaQk3TtiVxVgtpxhrGU+cpCBIO9yn0/mkXYohd5F56h8KhWjSq
RM/TCJXILJ86B9I4OP+tmF4TKe4RVHkE8nQhGsXyzjLrp7F16QBNcks+wIGBJAcLHyH3WJ4kXc0E
h27nZUu8bRD74lNrmtu0Gfb10GydPtvnbvwcCPPBn4O1hOSgzfqTViG8GrV7QMLgXVL7yR0YRKaY
RUJP28Qm2IKQf4qf6lph8VSsmda7L9CKW9dDP6kB88uvI91cVsn0MOfZA+ms+wqLMPrmNZCFszE7
KD6QPRnZoWuaU53Q9NezvamN50kPrkdkr+sxSI6I6LedSURZ4m+peq6jKH31DOO1Yg6mfLOrppLF
immNB+7cujPQ7JPJOjbhdTfZ1SqU3pWXaafQhMtqxUdifpDQzEuAVceY5pBbUZuDXyzg+IzE+iUz
CGAB1JrKttraQOhyvdmjMTvoJeQuQj6bvngZ236vshiwsd5gVrwp4uqZaMhiYUzjGQzOd9HGdLrH
cTPXFmXYeAteiz4u0Q3gVHHBi2aPCOkKi8YjeDyM5KK7STX3Jo0N1FGDiQInI7Q0p+uAt1Xk4sZq
Uft15dKP9Bt9cMDT1qsUbbUBDm4R+YjlBnEt+ZWAz/DiaWvOOdLAdn7m9nGXVl4i9rfDjyLMzqkX
Hbw+2YmyeiExilK72CRWva4Db2sl8dvolHTzwpUb5peoo0dgz5W5aCKfcOQAQbnnoaiWeohbH7tB
Q+JGNxn0V0N51GqUXz5yfKMszzHB2Yi6nGyRN9rZpNc8me+DlT9wmoJ9QMAxjXHQL9b82vMpLhnU
MZ2ww+NQNxzR+6VpQvfyGiIo8vsC0uOqIQjEAOBYCePbSKOQI/oImMx0bnMc7MxJOKrQwrpqYjgV
FijlpJ33pdaTblppj6Zh30+QU2zslWu09HiQbf3rpPgpGGvPQP2uEH89QGxbxSQPADSTIGH0O1NY
lyghh1jTjYVRd9ecKq40w8GyMeyTLNpXubVzRutaGZXHjNE/Pn74qrhq8DpGA14lnBhZS6aek+7o
sV2XTQP9weI/HjNqBzuO4BZNNPBL57Eg/WgRD81FGh6xvYMiXY1vOAs5oKFe+mdvQoh+HcewpUum
jy2oej5/3V+23NUr6P7vkBTa6fyaff+v/1zWr33xH2fKw+8/yoeE+F+e5dd9yPG+2BYSHY/qFHHL
H0pP9LyGK9AcU0NC+TfZbH4tPZ0vji2VYIi9ETC+NHlZv2qJHJUIpHY929RN19Vd5++UnqZD6fsH
DfD/8tJ/LD31XNKlCxMgLq3vK/fBcBW1M7EwJDivjXwkDievfWLjAH/XXZlsPQfy7SKWsVstRBdB
z8VgtfKAWy6yzKkfAkvJc4Q/aDeWiDq0jyWDqGwuu3Yz6wA3QZF3fXjuLJgrQOBprM9Yyzlky40G
GmY0JWe5XtsirAC+M0C8niwfHp/mLDLd3Tnd8GQb2byx8GKDqiL1FjS5foLIVCJgrCCrz3ayMaqi
PSQCgm00ppAyTEHINEfhKnd3QcKuaMzhLQQgd9kLfSDHKIOd5k3ZJnexOtZJAS4pwcchaHWinfVv
GVrQvM0YofY0PNe+hzBGpN2AybqUL4hFPPygxm2ITAfGkAkEHTHpw5SJ+9hLhw3cT3tXpfPRd4po
2wTgphxrpEKNte9hQaKRLgqWQxl+zLn0sRSGVK69jrEc3dOGDGEcJBVdqL7Or83evgmIOGLKjcLV
rGsm7ombgLsqVHNmZv30cTSOoTvuxzIgcx2NMEpug8FNlPdLXvWrW0bfW2+6x0har2zCZWO9/Bp2
Xbu2M6IY4XLijkbp0myHAv4oUqM4A48SiIkLIsMHWaSqn2DoSStPDaPTGKkxUpfO43Scxjjjta6t
CC2xd3IMGUugkFhyeQb3bZDcVCruxKqbXWRo21Ry7dBlwvXqhNHKclJy5xKEwV1Lv6PlEF/Z+nMs
O5+F296lyfjVcJOz7nXf6HPbZHjTvK7YLWtnvMr8OFwzyKa9hyGNPmZAHyLNTrnwzY0xkjPk00Gi
FT8M24mpKWIAlYEd9fo+SwyWWTv4HpTiDsQHsJ1iUpMJBNlpLM56NZrLaRiDZYD1D51cKFboWMHf
I/n1jRpsD9htFBUBUi9QGfyWXrcRHmcG2CM8wCvOc+N9WAw6XS0P9nk2NZs8zJB3DvktnUjw9yEb
ttZz0ROKhRI6SRiPipqJZIOD33AhjDU9PaluPBVWUaugXO8yu96Lm+hAi+yGvMMyhVwpmPDnRnlr
VvlFHy1ng2ILAKqNJqWwutu+HWd+jY4xUGyPu6oZnwGUvA85vBfOf4yro+wmy/zoRpRBcYiScCKw
PGyW3LGMuB1Bjrz9YIxODNENzTTZUmf8PxSvFqzteLSiXek32WM2OM/u2CPOIy4BEV34jAJwRwx7
z2fJuStCIO6BBGNbr+7rkP3QMvtxWQW0ZoaOj97stXSb5ZIyrym8s+ZhW25KKVbc5Rfdt6a9P1X5
3tEDiyhBx7rT4lC/Lwc4eBKLOVKemsmkDkh2y9AqvCAFWwcyalYhbLgdgfTJWzK13T9ONUsL4pet
7VcrCMuPI1kshaQHIR1+/O9tMODps59PYn9+/G8nMZoldKrpvAi6u38U04ovOhug0HX6PqZBI+b3
HZCgG7ZlzDE4cyiaHLU5/roD0syh82J60rMMXrJh/z1MvUFf6Q87IHso+z9P43j0UIRFcs6PO6AV
9QSvlsW4AoxylVLEpc6knYLGXfkh2u0uoIJrrEvWlvsxsJaDZTKp7L6GhUC5nkuisIBrx4jGyOag
KdEJE/EV45IAwq7eJavOhLldUSZ3Grl3enAIbVlhfIyIKXHil2wiyMUF4RJ6HfKSsFBr09mbcgDy
M4boGUKs71h40wEL2uGqGGWjBFYnb65ffTwf67jP50OMaAu+18Wr3CsYIMc4/TBAPuvGU2jH17XJ
d6GN2c4olp4sN4HRvmpzeUIMt8xLa81aSXepCW6lOdyMmFmXAuQBykyKVG+DOvRAFUv+d9zdDKYI
VzoZZKSjG8s+htHtlC9+7gY4egMo0sRBoB/zzFMekotDp6dfpVYYrjym9ntn8p6R+z1BGf2oqsIA
cBDsqgraVl3vBkhgpQ3wSq0NM2JavdcfkxIGo2r0QuZ7kE3Vb0lFUSTIRRwEq7EFMB7RGM/Gt9om
l55IkS6d1kC9wbV3nJCJwwa0UQWM18m3w2Iva3pfHWAZqOpPGbiYhVPCLwHPzILrjTxdPjyMCZ7q
MSovVhWDkSLtfdHB/LyiVIcTSfVRERiuDad2dnZTEgdIJgKIXk50rN3g5KbxHkbOPdCZ2yizbu2W
MWNgth9Ja94Flp0sQZgcYVzRNjcUxI6pnUskrv/VGeYNEKGtAEppatGZo81+TsWhjaNbpkdb22uX
Kuy3Zh1zshpUW7EzcAERgiAW5Apfp/FwZ4ztJQiq7RxP1zKKGbWmkw4RIp6VhhN6w5idpQ4dyQh1
Z4G+blcykTiIdriH5/GdaJBs5abEm7nNk9tLgKnW2gUM0MCmMazsjoEu/nrLW9pGv++xp2rWeO+P
xl0FTRoA26aN3stqvJ2R9IHx8Fco5vY4cK7QWuyDGdKJYHhRFXde3m7BJd/VXrT9px9EWABZg4Tr
WpZn6n95ELkrAlbg5qc1WNK2+ukpfluDzS8SOwMLre2qXphaTX/rhpk0ylwJNNZWjkTaZb+vwQK/
oYehwXEth2Wantfva7D4IggYkZQznGBok+ve3zmFcN76eQ02OSuz/TgSR4Pl2N4f12CHhvFgF6Jf
RdJcWXQBKIFWTMgvNaZasGPNrSbil5gZ+NjJS2F5F8IydG5t/ew0D05QvmHA/2ab8dvEupMh+7Q0
+RwLghbLYhOP74h3j9Vg7VIJEBO9wZ0uY8SGzbNbz3sNlhDG/RbAUEjOiPKSIz1fhVb/qsXjM0k2
V9VsQfBhLEwJaDsh02oNbBFD2nzKX6yOgtXIj0NVI9jpwUna+OOtBwqgLR28pzkyNkWlk7lgsdb4
2s6vkhsmaXgtOGdULci9LPvqd/13A6Yqq064cRpXScRTTvn+98kzvhI8j8QcRt+Db1SkNWMkGp0l
ByJusKG6b+i8hbD5q/Y66zidFPSgO/NZZOa5Gbs9MVmHqW5XYTuQycU4FYs6Z7WaXyRqh5URBbgq
2WZWDo0z1POq0O3izeAMPWKHECRd4J9SfR8Cuu7NjCDj1jnZtTjqTfLcSUa/djo+TW1yhbtgWWrT
qgSnpBlp8r0JcdwP0s02cIERQ42eijvQCVUk8iObM0DorsvR0GRRtPWkXlToIpLSOsSRj0VsunKd
bjfXjBQD99JOKbjSmc1gRuWw0Opij0Jjk0NCXIg5fuoGfr+pXieNZS2zoatXQmTdaoiH7/aA73qQ
tr+OO+nv/9mrjcuoycNCxIKAVpkcw78q95b/8//q9+KNccQfKsY/P8Vvq40kSIhZm6tTpLk0VX4Y
t8kvgpYGNijXk7bzY8VHZJFnEoFDH4uOiKTw+9dyo39xWGJoLGLVZu7mUg/+nfWGtt7P682fX/yP
Nd8cwiboHSU4DTPgwIWDHU9o4GC8mGqsceyVS75FRK7fhg7yE4SOW6sK9wjKbcbkyX3XjSkpCM4l
5YaKOn1pVA29BbPDcjMeKYchbAz0k3XEJYM373WDPkGJBTduqweRd0hyS8WiNl961BX2MJyDPtxO
BQI4h+AXXIH6LpjNI117aschzFe9jhlmcirsStFXYecbkXoHwEj2sk4dg/yOtt2no3UenWDtz8mt
S0CNb4/36PFevcGndZg8u5UWwu7u8XtPRO+SRFuSlMrvOaaoIuh0DuYG28gS1OHWE6AQIM/0yYcH
vByD7AmEd4ZOjYkZd9AiFTFMD32Pk+hUWcmwcvG46M5EKFEoFvioXschvq467UNrQfRZYfdkodJY
ki6xLFFmQB4FRZVP2u1opjsDLl5bz9fWXGOMJkYnFADXqvFDT73XprxFSPM9GtBky2YbtNOLZ48X
0nGv7f/P3ZnsNq6l2fpVCnfOA/bknorqJcuSe3tCuGVPbpKb7dvUs9wXu58i82TmOVVZQAI1uMiJ
EWFHuBO5+TdrfSszXz1jWpPB3C1jKVz0lTgxDHTGsrXQ3hjxt0j7F8chorrt96r0D70zrRDmDaQ2
jB+VkWQLgCrfZWuBr09TVNrDTsu6PZE6tNBpdRyilNeoyp9EpD01qYyW5QDwirx1Kqm5KgKvvjI7
vmMy9FQ6bLre2fjIpJws4ZIwyKhDsQycYrbJHa4Fsbo8bkDzQxQuj1kBmMO2SKyUdb4CS3yCLblv
YhJdVJsfjOY6mtdVYNW6sy4ZWMCdFjg3bMBG83zA/oAhjQChyEdIWmM4n9Qx0oy1P/irHq0hFa3c
kruziWx4cllL/FAVEo442Juo9Fdad80+ih6KGYybzLaVHE+mj4wUDflZdvInHXBLO96VzPw199G9
PYEO9VRzZOSMkd5/wuxKRzNdUqfaw5dpV6nuXsdAFMyqcE6hsNaGFRPqmabv7TQSIT0xC1EemOo2
qi3mEklQwgrHE6Q2PovYVaY551pjuAQB+9zG06VWw3Yaiwcb6r9B3k8uK235b36A63TMDIg9i2PW
R1D8Px3gD9Xne1L8+fz+r5/h9/Pb/s0hGg45BDlS1/qPauz3atH+zXMsTh/7ysqgkuRg/Ztc4roX
dTjxdcOkpRac+n/t2O3f4HlyaoO35WGDd9b4V05vyBx/Pr3/67f+j6e3pujk/a4dAZWZKfGy/Z2v
0X3mZfoQi/EES+DerUf8ad2hazgceyvGho8XYd0V+RujpR93UNupkYeh957tZD7OV757C4uKmd5N
JKK7Pgcn0WtLo60eSk2wLkQuW1jXwxhcFgqvW1ka7zYJTahLuHkVyilA1yLTbwYoQ65CM42uvmfx
oj7CgaNF1dFBQyI25M5d2AicX+WpdfsLw4lNJ5AnUURi7DMb9Wh0w44cSsov+76xY4s5PGUhh5TE
3pBf5VbNoRgJaocyHxfNd4SNtFHjdkJUO+gVPAzga17D4C+3nuYQow++zWrXXz9Lx1LNcPthGenz
M/JMGy3dcKT+LxkLazeaGd5lUfVA6fRBzxhDYOievc45hLNx4zCC0Fzz0c3y206HScdDrRHAlVIg
fKZ6yRptNxvqyLWxx7HbLOahvG8jV629gshfp130g9myZwZqyVlNKhZkOH7wmrEhGzQqugvRhDDI
Y/sNoPRz3livlKYdQ3uYE+Su+04MRqJ7kBaaW4fKL7Dn8qGAI5Cx2av9jOVytq79Hg+t0raw0tFQ
282nq8idj/38DpLx/SRyLOLM1FtrZxRy31+RIK7qvUWtOuBQdb/ziDkxQmY9bX8LdA8La8TK2Egx
JAy2ucx849FAie1dxZJ9tEn85CXTZ7in3naiFh5b+wYE625OYfYk+T1S1h+7yx8wHcKLrUlsi6C1
QlQNRtW1i8aJD1pdv4YlO7xYfGWl0BdW19w4CqSw42QvU2mOgXElnpWdTzwFz2pfX6LkyUCIBW7a
QV2cc3uV2864IZZj/292OP5jZWpwzFyLz//pQAze6+5b/d///O//3+/HIJIPj3MLQz9L7z8eg+5v
1whNppC2bv51pvnXY5B2moqXweXverO/nYIaVSxrQCgAHkggz3EphP+VcxDNyh9Hl67lmBysHsMS
m6gRAi/+1DYno5gjL2fh4rvR29jXWN0w9yTX0RU09HhlOaGxb/NniTubceS0Z+wnV1F/N2E/qtwI
9ejEYkn0BAfpo/2hEH2u6irqgo64JmxtYgvtDvBYqcC72xw7/AOuv9ELspJdnB3mU8BCYDf00V74
1V5LSRdRxQRXYzBumL55S+Vld1oLeFPLQKpQPBSzg35AY8Qmqn0szAo9wtFQ2o9Ma5j1Wfnldi0C
6xCJcmFbFp88RKtsKbyXCzyBedHBaK/ZbBNTMnveotWSrw6wdOZHb9H8FrVOssHLQPL1lOssD4mi
YDbNnozspCEppqAYp4cIgGPlrHVQfRfTwTuT28kZF9JymlBJSOdDywwNOmvyFRlTv+n8xDt6xIsL
CuYfCAjGIc4d96h32kNR6PF2KD0OVvCQeERcuQL4OuJDA+Bi2tOxSfrp2NblWnntdC4MVAUsB328
0GH06O9TnjILoIDlXWjl9k7r9I7MCN15xqi+Tq2nbpTzc5YisGEWmcO3q0idLvpyq+9z01XPwBkV
tmh3r0KUO3Dzxr3VuN6DjCJv2aGA3gA7dlem16CmzWx7OQ0GkV02EcWepfpbsD7Fqszq+N5iBRp0
9Pl+DApJ+AlWFIiPWohoDfdWd2AcIXae89nrXoGboxveMlwSsBjGZZ3rqPbpWC6DDI9EqCY75L5s
rsgpOjVuS1qdiDBveNAvLY/YEFW5/So3nOk0KUyWLv1+obVPdb3uj0YscSMIE7To3B9mTF5pBV4t
lsVz7rP5TJumBcV2jUywXqDcISZOMIvHg3tnO/OunMw3kXMUZ8SpYpNvT7l+NEuA0p3TIK/BrAIL
czIs7SapIyyYBlhLTa0sgrBXbuLKg9WSqgptGbBr1eBOmfdZik+sStjSzunFunY7poXAWsh87ZbT
0cnLddNVZ/aYX5PzZjcw+EhIeRmFe61IvsMUPx3Wlgq0o17GWC2T9lNV+0wbXumW3CDttRdyFj/K
az6hCzh/NWrqIHWSLJv4ldDsRZfApG3y6c0Yo1tuuyXkJLLlYH7EqVjrFRbeIb6O4al5xJCSLZm4
nz3hKMtxeJGhzjB4ItMoTPaQSvH7jPiJ1SkxIXh3WXyv9+GT0Yj71LSO5Cxe2Qnyqamh7vvgnNoi
M8mkKW5bOkFQ7o0FbXE2IowjoIJJhVgkEYE+iao3iQ5PKwU5nXbGA0vZjJ3uXVHQncyD+aLX5kNB
27tMsgxm+VxREtnGqSzpIVzjQoYpdQuiMyb95GxMd30fvmdYYuU078W8vIr3gj6kDDKjac1Bq/YY
lZd1NR9bi4PHypxlWUa3lXLJ5+mgcdZI0zCvwaxsCSfapon/0hRoj7rZwMPuG0eQOzDkZ6oSGYEb
Mq8WwOmCAmOVf/hmeelscTdGxArYPaFh0m93EU94shmJGHSejKihjSVgfETBWtWQA4zv0Ne33RS+
OmmC2t+KXwuRW9iyMH0gD1rkdkSW4cwsi9NpWYvmTITlsijywzBbxzoCyCzsbOM6MfzlJCSy3CdD
3fVfVTgAtEyUTmYmhldvj2ec2Vuk33mtv5/s/DPOmSnUz6jk3xJbvqSzIKoDmGxgCrRhof7Z1XdF
Pn87OmzHpp8weuj+zm6jQCTTHcZuvpZ1aUz4Ar2d4w4v1I3eO0fAm8NCVfY5NwQpxBQ7fbIJDfGU
huPF4zhg0orjpD2AAb034voB7yurcKJVeBp2rFTSB8S069YVJ3R5WM8VfqQ+dj8HLWP9fSobKGO5
1oDx1Px8les2NvAppiNOzq5GZ6qTrc6o09u7/rhVvvFiJVzhQLO+xWRsO6YtNXbuXcKOP+BEmrsH
0l7Wuuy7IG/uYzW+mYkzHbwqb5adXKMP01/aGzWwvM7K+Ky04mMmHEQk3mdYaFA3p6bmTh+1YJSs
iMqxXivxKM24Dlqh8BdAyiQ2EuVBuJtke/Qj1HPxSMmMVG2NxOLeBOiVlMC/pw7lo713LfwwKATx
w5CiQYTPgdVou5ky/Rw3RN7zpMc5n0ZspaPPMXQPJKtBYUGPp4PvDLJo2qpUEe2WGl+Acj57WcC2
YEAE/KvYeIn/aEaus9ISn+yZllg5m1RiVTvfmlnj/8TwQiJbrA+Hrku/JLD5Fdrqa9reHg1hE2RX
gYsS9bOa9SOmsqOszTe77FZi7CHZ1PyGPY1zylDmNvdvomR+iFrg+3nPD64bzgF1o73QC9BtBDpr
V55Fm8VMkCKW94TQXbXl9bGPgCTXxRStARjx+2Lck6ezAdQl27Ze5QZ8tlsXfEDAcalinhVzFQoE
mdsQKxtZ3Dyd56l+SbIu0KNErM3Gn5cAfh8QSETr0B8PTmpewgHEPOwj/y5zynhRNLA6sFXN5GQh
HuxXvZ7wv0qOFZgPgLgBxV8DJmbPnm6I0HYVyOR0xK0VqUc6pe9atnI5ko+10G8SR1t1Ll5zzUPN
8qu8Cj/If6mW2FGf9C5dzuQcsPbbpmhj0sZY5nLmAaaevbQ+z2JyA+bfd0TUniKQwCQxb8fChBos
p70ekf1tmVQ6DMuXCTqalR6XH0MFVqzK9L0hp0/LNt4agxic/GFinw2xhoeAEYwcHa40Hh1XriGU
bjUCV7tc2msV2u914p7wNTcByTsgRgHekYgWbec4+nZx4YcTk8GwjHBMm+nZdClQqsJd+kSsT2ch
ymyd5w4X/tQ/zk63QxysUXYRBGK5zNTcfsvw/WMg1sJuAciQSGKsaIvJcBp5F66ixGNQOSn/zpkg
ADm8ZxDAz2Bf3wBNeVDlcHGIglpELCaLjldGWkDCy/zse+LkX+Hj9bOhaU9ZKr7zEuKbhQDIFGra
tpMvFnWnf8QcHXpsHNvJ3OHwPaQRFrE4ejUN82gkhcm9c9UHq2uMiWUTgwZoWxUfrk6J0nn9a0S4
V4+bGxjcsmDHzXZXoriJYbbohIh7896Dic5Dg0z2RlLQ0GiOCbe+vi7TW3KW1cr054sbzmSgQh0w
xrdCna3Beo8pvNEpGcwbO/L2ZHme4/aghoKxcL6qIUXyasXyE+nBOCB1dkkj1qLouYKnOTjNEIiS
hq/0ieuKJNlGHKXGPJ+SSL2YA6EgrUNRjfDIwDZnUzsv+rB6hbDP5dxbmw6qLzNgYg+B7WdLo8+f
cjIgwxx2D69VLPkp7QoRN37sbxTlB8K5wZn85AJXsp8TT3K9zMu6f8H/fahb8JolKF875qanRiyn
vUVL7NjphhQ4wkhTnd6jfhwth3k1RKAELBUxOe2zK1h4udEyDMUdsrnX2l3jqxoytWl78Q1Zh3OO
ujqA6b3DOVYieSLa66t3YHWRa13OyVoLw6WpfbtXW2BXU1I3dASjsSpt52Wqi7XeADEwy7XH9nyh
RSOxAKV2i7srWbm1dUhEuCMYsA7IR7izuS4sZ/h2w/FgoZFr+MVdf+NzTpFFlM7FrEzm6mCeURw/
1A2uzhbXbekmAETngsk/p4OQ6rG2CUK/PgU1Jw/oEAjT9tEn+WF3cQnICGtzH4bORl49vRRRDzbh
GxYXUTG7y9J3Pskz2s+6YFrSdxdm+UfI/HtSvSgeur3dfTA9PbKHXZUoByZ/aUBO8XCvOpE6MPAN
yrG6vWb2TjaJ6IjmUB7fQG7baVPxU9+MIHGSiVzR8uA08Z0d+jetiE55CehBqy5oK+BF9fqaS4bO
IfUCtxkcNC+1DK5Um1ZOPYFkrO6aDzyjHjw4+zsW8j4mssHRN5Yrz5yA5xobDIIrHfZMyQMJft5L
GF4XqySmjzm+phJ9QNVREIRbQNAlrDFw1BX4LX6pJ5nduhTa2SiWjpdBHrNi6kfm4lEBO0vXdglX
TCyff51djsg+oto81nW39x23grcCXXvSqodMdmwVSoo9/I/U9AMRLNL+TJt+bRDV5PlNQeqJfMi1
FvMOwkmLSZy0tmPPg5pF5I0TItKOO5Og+sJ7HQoo/SHptvXMBD+iPmBHTUA0CGwS9lDK56jnUarw
KOfjuVkwNMeuMVTmq2FGBUZtOoA2tkkA6OKt0Y8nWaVbURkPrOPB64TOXVnDco0Jtps6CkcffOXS
IuELzWNgDwVrUJibS6+Qq6xDdUdHTyJ6cypC41HT6ueKOBjuwSrfCJ5LkLe3Wls/AqF/xhLFbhha
KEvW4UCMKNSOujpD9aOg0vCt9+tCIZbh+vE2Zg64JaKGZxi4lynuAbavJc73BMSmIg+yQTsieKms
hAf/BHKII5cTSi8SoAndSquyLxP4qqnhUM6G+ags3T1jxf7xIu9lylvsrNBxB6G3q3gE5Vm3eJIZ
b69bm99eqpCnz8MZrTNJcNVwYds/LLs+OhsNXuaY8O0cl3iaNA9zHbGXbmx6AANmnTMqMnn9oJ0p
G+ioIFiA8FvAoVVBnT9psU1OlFbh4mVXtZR4GKDGfRXikJV1CFhc2if/+gZNgHWqPY/FN53h8tcH
aDi0lWMqVDvKYm5yfQPfbv7Ln379FVPeXz/w66/z3WA1+skyRboGUY7CR9H5aaL0MALwJ56i3snV
D7USyV/e8+tjv95djZ0d+HT0Kxl1wDx+fWQkFvugSfiBf/vvza+PCnLg+CmzZPvrP//68F/ehHDE
c+jEiFQNvt2Q8ASWag9pRlDBpLT4W4/zANVp9aE87BDdlFWc5oTAelNRbVIFrKVqMQo0UJCcyQtv
MFxvJsTKeGRbmufco8ee/MqUx9Q04oOeejvNL4bT4HJPl2TaHSxG6w+uAmCfp/HIXs5qWS4R8qYX
gMgyG+DVCD831ZqML5iJw683XejlCaQWPvrr79Kvky0m9tOvvxXatJ29QZ1VLbpzgmtHG7v8qckr
CQmg+homL3+KDQf/RU/IuiAw9cbB6IOz5PpH4lk+rEa8skgJn9NYQujPxGue2v1m7pW2tmiSXtET
EIsro2eee2et0JyDcgBfdJFOPiDd4q3XzDq8Qv7UQCew51Ee//6utPLT0+A1bAb4V6OQj6NH9lkz
miH9ooVSux2qjRZ3w62qUEeYDWsCjFGToX5S38pv0aHPgPZOjurDE1OhLztBz2fIgmtpaImT9ppT
nrNysxrAjbmIw0vqZ3cijJiNVR4G/DkTj2CZ6D9bi+Y5bx9szpt1Y4j5FCVeuYFbIoDINQM/D0I2
+DX+TvaVu8sdbaOs3DyXZnUjrxtAHuL9PdOpHPu/Yv6HnCDaUFOisi9WEnH+LXcSkeW0jc16BtZz
ybNLxezvVhijsUlbT62gwdxl0IYf43H+SHgEn7wwi/cq4bgpp6LBFE9c/ZAPFO36OK1YiMY3DaJn
iME0Hr5Qb6Fszp0zE5InyIypo7h7qTsD+05ryNfGIPaiphQ5hCWlJI+D9DbySdCrB5hFQ268gqYY
7gVBB7jCIso5zT4WOVpCkhi0oCb+eeUbmYVSMh5WaO7nhVlY5RH2ZXVE4n5QRkG8QPZuEj118Cb9
fXbibm/Eto2crzn72FrncJQnNHRsMpLwp9Lj6r6ss3p1dRUvPcU2xh5TIiMheNtzGi5dyAlLCuvk
hs05eQ351L8rhlhjb39YKIUep5qWz2qK6B6+ZoosO0WbDfPtLuxIgOKT0ST2CIpcFkZN28wXz5/c
o1uHJiuo2X8b/BJHUj/fMx7lm260kVlfFB3LkORFx1kbEGq+B3CwYJr1+dGwk4PngH0pa099GMOy
ErH7bumAnUyL5CxCPGAvN+dfb9RkOjtJQm0YmztGluXN399EPeDyklEjYaHdc9QqeVuLArtUQWFJ
XlwU2GOZERwbpxvdb6ebNtL8VaPJ99GXz3XnD0+F9E3iI6YF13W9MsI4vRU8bDb0Th8eUbBLi7ih
E8M9TnjhPWGldvetHQ6HOhtv1HU8S0aysaClpmkzkvgxlY8Jz3NBfvNLdI2DpiKFJpa+FEVr3IYY
EFrKl1UnU3tdWkbDRNCK3xPXPHTPotaGByOvzhHETipKlVxiU2i3oXurkO5v0OET4W2HJHLxeizC
tiZPZyyfyP5oUaO+ei3fBRj6cGHjHxEFK7jcBLSpe8INnBQdhbLlxjXkrq98wlMHuRwmYHZdQlIc
pwSDSyySiyqSK/iwxnka3NvESuGQe16+wer37cnis1sVNlOtEeFAaffDoTQPsW4OLAFipl6D9Uys
EtpPA9qcnVQEfPuBC1sl8BwkJrJQd7EWPmKP7latMl+KKOQeJxm8dM1TaVNxRu5NpaGXq+y52A86
Qbppd1bW1eTTQJdJQgsiKk2HGWO48SVJmDEwzH1nksALZ/4iZgwn+VDc1luovO65bTt9AWkxIdNG
ZuXS7eQSTA1DgwGrJmQwRqtcysDiGvhdc/zO+H2bGglxH/noMkpvsQL4PnQNc8CmEJEQllrcVRh1
KNIYC5ZDRw47qL01ffyJMNInoKYkOE7GiOJjr8ywfSqumZSWooHwmXNmFhppMQJCw3tHmAAdZSJX
JHGhAs5w7dTcunPtc/VlPfmnrfrWBwwJ6HvXY6HVy/yqyMgbQCaR8diOYbycLNBQAxiSdaJRtBmK
21tUP6qOv1LXmQ9muRHsDgsXtJJRODpO/XTRTxO0lRgXuk/ycdx46UpjBLzo3UDGxq1hkQyTMsPn
Gk0KimQBwKrK601hiAOr27dGXAH4xC4VqTjCxqtICyS6F3Z53q2bfLgnwe+d8ZK1Y0SxDMvR3EyI
ca6V9qasoGUkcWPcwIc8KJ2cBtGPT7Y1En3EzArVUdmtB/kA55Lxc0Q6Y03yyhpYtA4gLlrOdmlf
NHYcj7E4auPFcrRo6/Tpdd2bMmdo1Nb1ujlQQ/Qsujxo9ByHUHyKB5Usx8KxglTc+F2c4dzEW0/u
zVdbEtDMYWEuGl0nTIoc9r2XveWZGZIsSrmuhxGvueR4M/GyzsWnMMunVI6Prm0tzY7QXKMPl3ZB
ZnInS5Bi1XpOky26s22I7GpNkjNFt20vJuKPApRIxFXU923Ll7U9jdqRnsEoCGAUxWeDVbL3Ernz
qnEnzGu2H8qkV/ZMzQIvKJHIcH/UppzBkQ5cAlRTjBAipJ08io8m0n9oTPTsRmkRX6if2XpLGHE8
kkKoi+1EelikVmAFUq6UqVrr16w6hceT7KpOI8IM4J7GhdLNDJ0BT9cdGchmyT2uqpCYnL7baRRF
a6uvdgyBWGETrOzHBCuza7lLzFbep4O79waW7W7EcDCUOIdGNAj94OqbZoZyhDEoBuVMSDpN8nWi
PIc4ZuEPm9nw7oEU7PVu43AnBEwkftp+6hc5sGBGPcSUCczjfUSmbTSn+5CBI8qLN5tmMOmFtTFT
2S2Yfx4Tguo3k/AvdsQvfm6ncCVoRjeNX4xLWTn1yul9oKt5t68zlS/ZMEC7dWf/JsnN76l0P0r6
TAAa9EQOuTgs9Jbd2d02gm7Vb5LLkFp24HpfdAc1IMwbEgufrMlYi7LHy1W6T1k0IpSx34Ikrm8s
iyNIK5mKlwgAQpWA0TFoGcowu5cTbHT68RfwMShVPZxkVTUhg+U3tzKG+ErplYCxE/27aGUEADm8
75LH0GPKGvfqeQjzR3eS+S4f8pZOdLirJ5NAa+8hb0hwzLz0xs+8G5hZ2S5rhseCzKNsItokockL
6itKkbWa+RyNxruqnG9GcxR2IcPlsvKSgOXMvTHRPFFyf5bTGC4V1/RX7kl/48LGCFwJMBpfKaiJ
kgOa18vgTnJdFjiLNoQUSTrBTcFToIuIgtJ90FDvrFGBVsHVXjSye5HsT+NK3aa6pgcAdQJPta8T
rxn9Ivw2l5UtCOpFaSEh9iXe9iFnyhIzUQO2ygAh84PYTrJ1+RVNk7XT5Gvuctn6BGZQnLIOyuPF
bPlfntu99EXNTD4jGDxh2g7bKsgr6zm05WoqFDstUIxhQQ3RxYKk8VA82UgBg4y9puqaHcfTa4VD
Qi95tgLZ5Kasr8VSjne9aftty1KXp1AZTFE4EsDgVowYfKk72wEKIhLr7JpPmsjXkUsXKFf+WJFH
s9RUjfssZWZVoEHbWDEZG7wmPWBsunpOwrxnI9AYRP6aNK22x3A6ddaydSn7vhI5fdd9dRwHtnOQ
jZ1lI/KDWduoTGbXXWtK2xBZ9e2xbLvVY+capr0wtK0Xg3GgLIyotACsF6OkHx2hKPTFJ9a7iz7L
JVit2yaq9d1HAcIIlyTPqKkvWKq19zyCdsnEk1jUzDJHHWyA6LI+kAXQwLRTz4S/N+yaoeIPFo1m
H4lFkrLrd0P6GQwq1NIf2dyWxyIOMe8M/dMMl4OWyZOEbYrA7OWrbLvd3LDBy1v6Db0WwLLKkJ+s
gSSccZCQWZgGk1gT5PKDSvGd2OeVRXzgos/7FKwmqaPXkHmV2ueSKa1ZAOzT5r3hENbiWVxwafaZ
xlMb9I1pHAoSTYp2Y3URaa4CoktZ3LWiWMW+1x9s03rycYtt7bJuVpxEcGLHqIB+EJFWGs9Ht6k4
LX15ToG6rNqp/rZHlyfrWPsbMjwukSVvmGqpZerOJrJ9+SYzb9g4+k8eiXpj1tpjZnnJqqph53VX
YH5/bTyI9dhOOgv1qCPTxUYZhjDsBboz2koTqgOiJvQHoMq68SmO9HqHAY30VGwETqK+08x+sUbr
jODo5NWIGrC6LeaSJDpH+nj4mxtA7k9d+9wqTMhzJ25wWSqmu0SkzoO1qtA6wCuEeFD2w6Vs7X3Y
Q64AhRcN+hE7LtG+6tyXfr8vO2uvjf5XaqcT8gfB2kTUd11qsL0qd3MCKaCIIJYRarx03QFOjk+L
jPy4HaxN7FBOkizxUOTyvbPlvvMVRmqTh4hbZmqlWV9Wlu8dtJ9eXNmscmL2OSPXCuNt3Kl1cg7N
MAsmCa+n0wVVsuXsDNN+043xceRlXda2vlN5tbbrGjPsmL7N0HHWhWTPA+Q+iKbqovlSrqwESWzs
1rB6B1DnERsbvCkeblZufW9+bsPxMek0IoS0MIAywUN31Dj1hGpPFvghIwR/xDWdcZsV8XWvjngs
XHW9Z93DR3sqMjLrr+Terte+StV+iaqOuKAKSK3SoC3R4VpXOkWRVfNc6hW/Tk+CRTVmwAwgE/X0
GnMnqH0y/RrdwI1lgJkkKRAae8V9Vvx0xOvtMqO9uIb2YEOMANnKeYjWkIbzI1N3GXvt5dAlco3i
Zycxaq79irCgzO5JL6wUz+Ftk7hbkDe7bqqePPtHM6rbwprYKM6glCpmnKEaoAzmpK3PADsRMSOt
f5iylh9YMVAtpmRlN5AxuoHTozZ7YBasZxaatrZ1nt95S5Iuo62qZXnTjDQPedSe9T55mVjv0kzM
gWGPcs9oZmvk6nm2ygFNihOvBefCCG829pR+k1PsNSVaDjieQRM6P0ZMdTHPxhfd7iMJHHKddCLf
OKn7PIYMMLtZYxp1aROkBMzK0lUcvoNNgImjPRZqOFUF1QGeYJCV8BeLmLsQuobg7piOmWdTbcpa
HBtjQLjgb/r488fWDAAsEJX9ubutc+NIU9cUGYB1KvNgRJ/NCVV+EmxxCdPK2gktUQEU2kciLS6O
ACkiD6Uz/PS2cxdb2Z2jcTC0HoMqd9iktoGJR4D4bLS520gU5oRE8LANCbB/ym19VUbThsvYfAAI
fpfaQFD+t2R5fyDF/VOe3P+vWCjsIbYJfwnvCGJhwEn/3Im8yv/j4b34+JMRDoPbnz/F75o+D+Ee
PA7oGljtkO7hOP5d2uz9hp6N3SknkI/o7/qhv2r6jN8cS7fh0vkuUnefaKD/87u02YAlZXuIAcnP
tSxHWP8SFspw+en+aEY24JBgkr7m/6EU/LMZmSCEevRbOMsV+Sok4J6ltJA9oB/iG9SB7tukHSgf
TGUvcvhwKEoIEPPZDXgnvSyPiJVuJMawiMIBjw0nXkfCRS20R4p+hwqg23sUUImUj1mSXwZDfxkG
ToBMd3fUAcTqNuxiHIxZFEZ6if7LbeKtxTCyz+sDBJkqYHqBHxZoQoV4qA7nFxSCP2gxbvORKlOI
nKYXbXRsDtxjGYsYYV9ho4X7M/vRijiShl1V/5QaHjQ668w8nwDj+XpqQaRR0Z2dEMYOrpzj3++X
fVsoCvCZ3aiTToTYEz+QTSwu2VmenaY++oP5pRnOysC0M4PLG1yKFJflpHRIaamAZjpBB19IWXA1
lb1oxW3fTiRz6q+mp9JNnRzhTwCKytcTm2a9jQ+OejLs1xHd75AMd4nVfBa4haPRPI7Ce015HTwf
EirfTwDh4dbEI6J55O+ObbIqxbTS9GzvW/oK0OGwqHHvoT12vhLCXkurug8b4kYYf6PtsH8NgpKI
VVTGFpoRLK3hDzPQ1TD6uynLjyU59oD9xwPAkIkv0G9RB315yLarEKN5WwKsCpNVOmfH0IP63uFv
mbwBqoT2nBj+61w4lB9Vtozd8i6L0/uGJxBxLVBGSYd26ujcNuHFJGg9M4cbTYx4y9P5Wyc5x1da
MPkk8bmVfDEVyVCRWZySOft0XI2fa2hudVWfjU7/d2cIQZkzhX3l+LgehlmMD//8xDp3342q/iOo
8qr4SP7kyWAQ/OfP9PvBdaUoYMjwPQvb7R/FyIAqrw5dqECcUaiEkT7/fnAZv5FRBlNT4PQzDdwi
fz+49N+476BsGj4qZ49j7V/RIv/yhPzh4Przt371bPwDwrIzhib1etYD5q9QmacBcopyjgb2KNAf
C4YMSA2IN0Zxk7fE9sQDdboFw/ieTNv4LbrXn4v7+IKTIX5LvwcmPHd+so13+iU9tj/1T5OvSYUf
9s5t9kMSk7JXaNB8nbjrNdSWRFvJbK1hwUtY/dGCsw9cAIFP9C1LWC0P9LfWXaRgba3FFZ39kiEF
rvbRE4GAjGWzFtTL0kYorAeFvWclMQLkAQcPhqVZDXvj1nWXLG/nxbhQFESIjYvp/3F3XjuOo+mW
fZXB3LNAb4CZAQ4pSgp5G+6GCEvvPd/mPMt5sVks01Unq7uBAuZiUN1ZaSIjKYWCIv9/f3uvvcmM
DcSAtj2GPUdRc0dJCjdaGsWEVp05s78pLC7WtO3TayY/wm2xqTeKR5oV1ulBUr8YutoNpJo2gale
gdyfR3/Ia2b0ZOQv4/hWVC95tC/SV4URkpDdknaf1c8xE4M4uo7BbVwxfoGRjw/PmTrGqHMHMrgj
C2evysOrzD5G1q7UZOrlyoueIowTgc4GbdWOhuNpL2lIknqXBydduoada7RL4yCEy8mguvyaJTvp
uY2fKv1SNOcg39Pu2ipbLs3gZwCEjvhA6DOxh+LYtJvZx6N/9uXX4N1HWHbhvYnuY/0RGBf9xMDl
Hp61J+tJeIcT6HgbtIhVeAHCv1EAFB8YvKzSN/W79q49CmmyjOloJcMzLXOd+YjNt8/AIPKYfA63
6KV6MbC++ey47eZzfItezO/mJjyHl95VN6XgxgdvJbri47AL194jPcp2sFi1S2nFkO+SvKO0kZxZ
RksU1FV3itHq3Zx/UjRu+4Z/UJFtbjPasq2c0lG20ja6ei8gHsikCVVhv6rWYSLbM5rPRN2kHmmm
Oluqm8brkk2uoE4LuEj0DCzyjeLpZ9kC17SvVFqeOtpCWxvXV6p0dkURFnR+iN7OwAuC15qy1LU+
vk+EPOhNoAPeKSivCNCgwujY4dGK9iyFMQeAQnqKJ1YJdto/zoVatLkVd9QF1PRip+q2kjoMgwts
9959SlE4nSG6WOojTzi2nPwgPpaH9NIkO28zYI5QJ2oItqnlkL9vHqZF8KIt421Lgxv01WrBPynU
3cQ82V+qPbFGbEEBnt2Tx1a6lVe0kYjClWOj9aJYAqe7cCv2tOW+odt+3Orf6LrVQgpcLXCtlIfD
yo1yydTKVWO7eel27WN2E9EcOWubHd/CNN2wSM85Nre4R+UKgJwcwHTqQrwaDttYjK2BTq2Qy+UE
a2gED+SdMa1OyH0XgbdY0eoUcEe8QVKn9ouVAd/WYBIIHLHykHiPhiAoF/Swc+9VRgeRv/GgwOL5
QY+3ldf6OeeEyil/upS7ptlNY2tHBI9A5mYJZoPs0Mvs2qUYGchmvr5KVRf9kMo0Sh3Cat3oGeZH
2uqPTbwPhl0/8eFuHZvGgi2q8RhdRK5T8t7aiBSotOKVZAVroXNt2fqVTpvWbq/dmyFjAHBJ+FiN
DIJpowQPE/rauyrTVJG8sttBF7T15Zf6Qsr32mJpriibCnfM211aGJh/P+HSyLtzYlwmzlVJprb0
UfJWgrXOmav2YwEH1+bH8NCc2m6tn/pmbyrIAgzYqF665T36d+X4blq/atjFfEAIeXvsB+JiHPjD
ii6JdOj8e5x+qN8/v02Lz+rE8Ba/IaLMU/vaZ6Jj0V7Pc55W8L+10B1uZghJFE+QO9uaMPIgJx+5
GrNP99KVCgkAjR5aXIIH2kk+e+Y+4lNA23Cy7pulnK/m0XHl5vQE0zhijzlU4ZOnuH1w79p7oFFb
cdOFM+IXji4RQSCBQ1Vq7419gtaGrbdh9/uFH2arzd1d3Brwx6BwZE7Iapf3P9t8JQucHC26jOj8
GzZM9hcDyJwWcVTb1vJBH9jAOuqDni3N9CUJaTS5WOXBo4iR6qRW/KpsPlysJOVZRJ1TQVU+SumH
ieFZX9BUP9T3Hl25xawHI90DHfTotbRhHaIMJbn+6KXGGZiU0giQPHGvt1NjfrOfp9T1kqVn3bPm
Is2QSDcszwPDgHUmWevMf55KdtF7cazY1wPB31fyWUFvSMp3su3+h7/ydJfT2MYyFSvfcyI6IvaC
brV1c9ynVCwCu1tKQDQalIfHSM0WLQSaN40ue3H1FCtO8tQUT3L1DP00CR3O3NY7DvLmxUMLa9Nl
km4s7UUbKcEZU3zuC6zDIhO1Y5ScSD/4Woa4kjgdDi59DvasBpE+6VeZISi3lGxgUYsfoHRyUuUR
/SZu3/C9eYiFTTT6C0t7NtJVrn2Esi1Jm4TotTD4i0DekEHoP+oFoj6JAW6rC59MjFlaCyk1Nyg6
oUh1TVA8qOLjx1S2UOJnshDdk8yDhRcreswMFwUkeM1l6HW7lhlovY21h4hWHtz4XAKwJIcOZ6e6
Y9aSEG5oYGssC2GvgeApTcRqrizq7EDDlyBVz4EBXocQKNemuyJ/pUyEe85E0byG+adfPFbDtfBV
Owh3crQfPb4S4dtUH5rzNGIVdxXV1qeF19hMS2ecNhIFNehzn5U9Uv1IhcnSL+xAuMb+aiDvk3Ha
MZFmmkMonI+T0sIHu+5R02eO3WrGjXRrJV9CoEv6h7BfEnQiSqmwmuieiJ368Y0tIxon3CjVHXCn
fWNAR5Z6VymLSh7adDN0cPM2MiS3cScjFxEroZzLUD5H+rvMEcT3l2hcg+zSeZfGOmryo6R8Gypi
4Su+BOi3BBu8bB10tBI48fCYdieLfJUItnFttneBnZax1lTXUi/B3uQ71FbXKX9Twg8p/IiyN0hV
9pC+ldXWeJAEVzfqpWAaLu5oRuiZ3RPUbCS02zUcQh3LofUw+ltx0fsH3nNsdWUDX/gu4NjjoeiO
av2UmScjXAvhPqxvpn6phb0YXabuYnXvucnCY+jteRg9UO/3WE57YqY0M6j7prsKygVSg5jueZEn
+SBx8eARGWTybtco14iPgXWiZQIB3yr/5lulGbOmAJjTwbqZqjjvR/71VokRx1vyVf8xpDkjv/90
hN+2SMZP4owQQT6ZhRjjD4wjg+QlM3H2TxI4rflvft0gsQmC7I/aYinEOKno+wPjSJxT64Tg+d/M
CbdM7S9R/qEk/EnboV2WMCnIVU3WkZT++xaJiq+2DVWajJt6ZBVRMc5oQWw6LKFr2wf9iUyQs/yI
ogt/eJW7cQsHAkhQznJ+SoJtIEw0/lExODBYYco8QWJUGPQZOV6siawZ/Wi3LNJr/o5Mhh8lh6FS
1kqtnuoQ3bRUKbYp4+5qgT5hjtCKi0YfsHLOg/YQy6us0iZXawzL4yz/Krp6uIl6M696mEz02CEX
na6Gy6SjmKZrS8NRC7YtAQGDBQWdIS3H4bffYGVtZLpIGr9IaE+J5lo/IVoLhumthiRkQCCD8E+Z
4xNhoOi9zoRuH8V9fM4aNRJPqS+VL7ll1HvQmHQ7huObPmKEpR9GWsy+VdYDQMh1I9XZjTF3CyR9
OeDic6QqPddS+K4qwqZJLOIoUm9Wx1wGSp3JvbYf1LGpHLEIvbs8pApd1kXiyhbX6lpnctRIzIMq
lnli68MlUqjWMakGIsKAog7LZa+UobmZwoLV5DiSL6NLaV3KcuwmsSK7VhiIlD1ikbK06n3KQFUI
Ik7c0oqLtZRp9NdGQ3PPmKV9Tw14NUvRTmkHAEMQ2ODlEwN6uSvfk2yku6ks95rG2oZ5WOcIqd47
2PCIJXAW3GI9AZdusSoksUL7M9LRTktJgMZCden7aOuN6FFSGF5LduU2w8X3EjsFznTzCZAqBQgZ
C5eChYzBxb8xMbiH6YdYSY6u1m4XMsCxQLpMgnprddJkVfgQW8a9K+R5FWWYdO+WS3h+b9UAHqAp
n60y191ChJJQ+X22DYX8mfnEs2DSzaArTPahiVvshHQMHBJBYGmAcwU+l5NfocK2ay9pGnu0qHKt
7aBVLWQRgKnW5YyNvICge8WtVvP3eVU+eqZaLSJhKpdmCE+U9qRtkniryM/Ped4GtqpMD2FcDlT5
zPEjPcOcXgRk573gnQYLkgG9si5Vbne5/JRnwoTw3zyYWbYc9Yart5IjD07mIezIv05pMzp8xc+D
Mr0LLfqGb17EFluMl8qNrRTapkxUfGA+J2Ie46+NLR/kST8Ja6ajAlrkvF03O8YeEjYDwd+Oec5g
aYjXhocPoh0jIKWImFrPmy+V6m6pGGpF+wy2wikpSFtqAlDIiQUKHbUChAeGq8Biih1+t8pfgsaf
TctSj4Wl2Hi6/ELU4KxKsAziUkjZ+RQfRtIEbhtDvCjrkpJc89DkEYj38CtRYQzUVfGoB3P7nojo
Z/DKtpm/NvC2pAic4F6Gh5RwJ0MlZOVA6i6ZSfsmdduijQ15mc39H+E0HNREfe9AQTsWAx8nrCDI
DzS4CsPzVJkfY+E9NxmjTJYD9L9yTYvUYxQpz76onfJWomFQIOgylP7z/6tByf+nIxARJY85hcaQ
QjQV+d+OQP4jq7+qP8Nd/nSE3+6S2k8AzzX4BCJXjxmt+vsERPsJqB8TEEUE6vfzDfTX26T2ExU4
BgMQicEKBC4Z0ECdt3NLjvaTxAdNpGyKv6EbQKL5P//rn1SW/F5h8j+wEJzykBHq//6fHOvHm+QP
XzsrhD/qiOC4soSnJy9GurUsoXJrHdk/C8yVkUL0CClkbqptVFtul9Wrttc+EWRXXYpCFLcr0yve
TaV1o9RYjmxMMNzhbeoC6KBEgCpxbkYEESo4QtE5pBeJGHb5pi+ohCEnBeSa9AMWu2+LY0hKvuqQ
EfN8QDspyd/2l6jNjnVIfpmUtZ9wQa1pa1QYI/sTnVF+s4wR+zEBwB8w10Yh271VLjR6GJvHWCBJ
WRorpWC3ZBXWrc6gKwB14ZLfuwWDFUWXmb+0q26o3KlEOpK9dT1DE0TvNLbzZn5wSXu7TV0hP1aY
vBUitzUjYJWmRONN6pXvUCieLRrZG6+mBMc4JyZY82A4ZlYm22LqX8zCi1aZFnNTaKN7pwzfdSZd
wqQtgF/FQNCKl2jQvnBzPqlT4FZpgA293zVCspDib3UcrxJYr6FU2YnU8dJIxSdxjG9GED+QkVyN
Hq29OW3rueAKdGMmtGLGcsC1X7irocjKPHM73D6+JK8KpVrmqnoXLMxcU4HoMy3HJjgWTe3Wlu56
Y7zgbHHoBGOF7S2Giu7KTthzW1tWXvYleuInbK+lZApP3tC5PRETrrQWBfeZ7vZqtxDy4djJRJDj
ESN8v2gm5aVRMBUzGTRWRiB7JzwCELbKRnJ1TLplGuzGUnc1iXpxpTkViR489MwKbZn0Go4q1NkY
kAZ7seqZgzxXrU9LR568NET5W/yVJPlrqjKigzBRxED3cIplEteGlivBEmf3knDPUgDY20kT+nDL
J9XkWORKJDka3C0zO0g5jFpG2WNBO3avSZmrW/TGhQE1GIXi4QFTifqo4q1ro1OaxMzcOR3/3pdM
aoQUkckpdQ6aopF6/Xcbi/1//Wfy5v84e/nzEX67ZEJPFaFDY5dTZ7LLH4fGM1hV06GgGjR4ST9f
TX+9Zuo/UR0LA9fiObF3mHcDv14ydbgyGoxTpty/blb+yiUTYOMPl0y+dsogdMBb8zVa1uaZ8h9G
L/EEdoAayhHr5skXz32FGvdo5p+sBLi3+nuJzI9xj4y7ISMZVN/mY1tuVSLZtG1uQunV/E6CFTQt
aqkjQAXPfo4R0/Yw7IpPUvcsB89iflXaK4Fg1DwS2u31vewWA9UA042P9JZbv0KpAr+EV9fKH6Bb
f8XVPU8+Sn7Iz2b56eXfRnXr37JPdN95seU2JKSBCO70wUl0So7WJtFyO3bp/emIBb6Gw7oavprh
CwOGH3yLGm2zRNnNe/9tfIzkKsX1K8I9mrOPzFTv9UcKcdK7H9xKNDtFvpga/Jbyopunn/+YfGRk
9uySVPMX7YoiFANv1X0qu5nY5Ckv6KHVohMPzDDGR+bJS71e1nzpribcBaKl/pInS7awOhlLNV9V
Jx4Oq3GI/GrTl9nSkoMLlB7tq+X2ykG7DOoDOyFwivDn23EDvLUmfM4v/JD97/IrQ2A6s+rhctp/
q/63gb2KRenwZQ5kRl6BDKKkozN3lOxQKvuuDB+h/2V1X6rwFXPdiH853Oh/ZwQGQv+bT+ji50G8
jyPfdzIEBcnnZep/Ff2nHxAp+tCFzzj4bHqgHZ9V961x+Nb/LvrviiPwQmfpOaodHgV3sjFe2vJV
Ul+F4YPPmA+Y9N8Bnzj/Vum+u+67zy/SOruS2uUm2efzD9gKsgy4Y/59ea7vLEOL4xCTarCNrbEl
V3UU9zKbOOqEqpO2Ky8VSnFz47+H7ITLpmqfJCI/gkMYwjbhqmM/mz82fMWMe8zyrdCO0TW6msui
+dTFK05oKGj0fIe0h+d4Bnskx17bxvr87WldkV5a8i1OWMzn/KYTMUKmj1XJ2YHtoE9eZuS3VpLa
YU3rV8GiZwGLc9zW5Y8OU7JA2VVnbHEj7H253LN3XkL0bDKTOhN/k7JZLxWHBdKmMZ47TbUr7haj
oDoTBSjJVZbo5WhxXtAnixwnaJLtH4vow2NCiCPbnnEggbiKsJHjdjOQtOctaUd+Dt7DTqH/FvWI
+gZskXbWRky8NlkMrHTYp7Qbm8GuST6xq9rzl1V38Yq/EAJgitztehPn8zLr6WDe1ZjI8tMk0Qe6
LMcjFNyGqZFZcj4bfKu5rZFd2QbnooJa7JTqOifA6O/KbtvUG4tVmLQx80elWqfWNdZIVC40Dzy8
C9EXVxbjGoNgesOw0U393paHjypy62yd5TeBwnvjXkiP0njS9/wa9U/88KWXWHrp2zdu5F72Xedo
7QjHnfZR9U/0SIgZDe1X+rAqyj2cKzXjdrMwV9lD/y2OF/PQM1FsbtZ4p8LMGF664KvkzIw5QbWF
pR7i+Q/diUyBP34G4ZdSvlHZEeMim8ApfaGwauGHKN75ERq3vri2xbWyLpl10bVz1p7/3ndTRDZZ
xdakce/SAHL/27vpfySfb9kPN9N/coDfbqZocWDTLAiRPICu6Rz7dwfW/BGDOyoJaKqS+KvfdTo0
wxkObHKn5R+pv5dxiuxaZucDGp4uUY4EfPKv3E/pDf3hfvqzxDirlDgmLBYVyIV/vJ/WkUjTALmH
hTq6RDuYpgZ7abgyp0Aw0Rt1EU97Soo2EiREzAKS4TTtl7mIcRLuZdR1SSZrVbCuy6aFKFLY4lEG
pMRObxEFEjhEJ63m0FXsM3WrW/qyxYU1dYxDSCnFyDWVV+DRcQCz8E7Ox2s4XrP4KR2ulXTWzWNY
byZw+uEhCo+hRtL6TIEm9p4uvnn9rar7bRS+qN0LoJWIN5kHyhBHQkJz5qoPdKftcodxd33qKtLs
5SI9+9PKp3JTzq81lxYuUQ95LD964n6sLoX0RUs40Vx8r/698ogIhFQG8NQbbtNJirbhP/Sz7yDk
Hdq3S+pSHR99rEgk1ELQKnKOsft1lOKV17ULL1p08nut3yLyKVZCvekUA7igqJesdYY9IVEBFkmU
LB/JwUHNJBhrvWcqAOEtS4b6MWiwGfh2Ke4NboES6QN6UQe9f+AvJHZ1U3ive3Qb3dzPl7aALvKA
OAC5GGyuD6J14sJVdm8jtKey/J6kAQnjHpjY2Sxx0ZG5Gtn25aVj4qcoe5GsKpZrvjYv+AwAS1Q0
fyvEeWlhKDdJexUn3yllru8+iC5IwvUxiG9FfR3jLQH+XO2cmHGnEd9EksledOrj09AdJEzy/ngO
jFcpeFHMW5E81+2LDngebY7vW27sKWuL+qPYHzyRyfFWrPejSnvhvlPOKoM445ktptNX5+QwVudD
IR5l6VQisFZLqF8XQB5kp3SgChHT/aI8BUlxJgXxCRqsl8OlljaHYpUf9W15TflZ34J5ogfpoTpE
6/QEsu6QXKCc8P9f/kTYexfxn5KsijMtXOuff95mm/kI3X7+dT5aejTX6bU+Zpv82O3Ndbap+aj3
8+dxm6sOjG/txklP8/HjE8i9XXwrd94xOFCqeLD2tBltkIhu6e6XnwUm7WqzKryrsOBpLs11/ZC5
9+LgBNv+wdr88uzm44EDuSUXWmox/1+qQ3Eo+Hn+df452AobjJTJeVil1/yIZfqYXqt9dM6P1Z43
RHxs9vz2Hm0SPpQfsSG5+tZcl1fVW1YHb4v6vt4E2/lYwmY+/vzAIQ+LCZjf+79+KXSKHbJDcsBw
qGyCS0xZEdI6GW2CqAEzM3rD7OQQXEi/8ZnBJTwFfH50CS4Zz3Q+brCeHnkwnu/8M/biYMsT5/XF
K9S/WhWOEeWmFgADkUTleq2gtA0sYanTYGLXsXLp8VXeRnaz8/qCM0lU13TAOBXWFJ/zfBgeRJrb
6DNp0oWE6GfSlKJO+4iPCDvz1SR+oTwlDIZ97zbqg5txAo+sw/VDgheTV6Z9JZGTZZckPDUUKKZU
UfZBZ8v+nZSCM6g3L331/bexOrbN0ZevpvJl9UehfW0Sg4k+jJKIFhrUcL2xu4nHeJsRRpZh0zfl
SB2pLAlzCG+zGOFj02/qaI27S/pMNCbj6w7+9E3vP+Rq24TkFbeCEQNXWsj9rtN3Zn1olIOVXrzx
UgBUNG9Tf27jW+BfS/EyqdeGYsYjdSUCqIwI4f41MU0nXESbHjuCpV5H8SLll7SnxuDeYOD26QVz
5GbrEzTvDq25UddWcopE6i/Li2WcDAM3wdWXnWQTL7V2kY+9U4GEffWz8xRusg0rzMR7Bv2Ne2x1
L4xlp25BJlTFZcBJVe2JzuYPCRmNh4I9RFgu/uZrD9EQZR0ntsF2VoQ2/e928tf/+s+PIPz4cfXx
50P8tvpQfmKQN/u82ZObv/Crf1t9KHSaSIitBMd/FkB/938jmSrz1poqKtPCNzdTr/8hf9KfoKDF
K9SE87yVvyR/6sqf5c8/ffV/XHt4QAtVrwQKmEA4CFOHZXCHWp7v/eyzIZMok6/RqteKfALB4qKB
F3NI808D/ZPMIs6AWx7uc59Jhv2zLc4HVudmmHngaWjkpYMnhDusPmxk0Vjx8FXenZE9Xkf5rU/X
1Sl7oQ7VkhfCM5zrZLy2bz3+FrailArYngF+1alavNnlVYQb0nH3U0Fzpax6moXOURPmjMQppwel
vIm0A/jwHrEUX2YYAK60ZkPYxTcX7XCnRWpYNNZKmhOxLHpSJ3rB8qi79HSYKcxnF6emBNyrWjbP
avTUPA/xslBmf6fygTVI/eaLTJMH0kAexnAch0iF0tqLH2jCI31VGgckjrFmA22Hw0Ju3hW0VXkR
TNcRMqTiZP4Kn50SuEq159F5tKHcU2CA4QiH2WR+0IAJD2Z+5pMbaa5ht9/WbJdbxsZz6h3YJkIL
VbGYUhYwbnm9OApPTIruqLhk/4dxiwzLK028TV51O9ZjEEqXprxULJTRVYjBtdp0NB/r+gG+fRp9
TeWm0d5U4THsWxeUEomtEUNhu1SNU6wfYmWbYEVJz+lwG4StBurJJB6FQ+uWKUCDtFPf7SG4mdFH
otyNcTfQfNgdfAub/N4f9gW+zmwv0FUc7CZzo9MPCVRWPrJBTapnI9x5wi6NN5NHumfTRbvO21fa
pePOyHfzW+m+pupJFuSHNBk3ad0slekD7ForL1tpy0PBI2bJY/t9vygazrMxcpRpEZKI8liB6Zui
0W1YhLJ6whjPSQmBTuDVziTHz8la2tIF94sv23h4VOU77kgUN26RuaoFDsCRWOgJWE6jbDH3XGwT
cZ0g8Vv4KB+wAYFcqiaIE/yMfO7IoI4wD9bn+JNVktqtRFoKwWkbi5lzgccq2oCVodZGQwRmsKgG
ZIrcEGJihoN0WUBEJgponfXyDo49jE+e8O1HOHfLe+09Kvn6puG/jFH39yr3bO0hSY4V9IbR2sXT
pqcnJKZnYxkIDmg0w9syPA9MbkPBQghvkroKWbATLxw2fMcy/dUkK9oetOQ8eS9TdxIhgAw3JXv2
A7L759E4cQIk2dlLDlXjYNKXHcXcaP0BfZpBgM0AU5d4+4qQLYQDJY+RfzDFox4/tMMbUxsUQJjh
w503yyRsRYKm5KKN5LmEGBZYijshH9Y6dk+jd7hcUMoVgP5cYBCbaI2wPusjqW6XrT05xQjEBVNc
fctrTbp50pcni5pMz8atNX3T4/FYgIdbCKvas+HP78Vt7y3CI8zd6VVhyyMcacrMbTBFnS2kSP92
gATx2F5nyxSePNOu84eQzTvJMxrZBidLXIxPWbbQWtJ7b/6zRqm5sR+HbxCtXrEAYjUoW86W6gvm
jG2R+Gq2eumybgJckWI44L4qcBXa8lcIG3zEwv/bfnRqQdxxWxkH1ukcX47vibIqS/LlV9ncGOGV
x21ALWrDm9K9q3jU59P7o05exoDbufUcG5+zF1NzI3MrjU5usMqUnf69119rzuWs2InveM1xco1r
D0hw9l7yxsjASBaLEavoddKYceCKvPlAMNmKYwYv7LCy8By8C+E3aXi3GB6AFXbR3vB5ABQ2wSmG
s6SB92ABx6pxuOc4FeJ02dbr3nygPjUwFkC8u5L1lcR5updGd8TFq9IwZ+v0FzC8ae0NmkttbHi+
mAkAgJYMLhB900VH8IVuOG1TgLwYHeZquY/ZcgVEyB/bZQG6CxQyFjOwfC3GTdZlAZaRCQip+Qg0
STRfLOWJDF3IJSo6RV8s5wS6FMLX3FrwmSloo2gVkJ21lo3pik8KuQEMVGMJDhDu57eE3XHgHF+m
IkFxKHw69jKH246WOz4eFpDeqFSdaqeCoyOkRVQxxi76/PzadJxNGS+sQXKc9PTEWaNSqLMZBNbK
XxilIwrxLFRQ8TnOno1x5cnvKutZbQF/U9UZX/H+D9d/71WYYSjMQwz0FHQQVBAGvv/aqGW/VdVb
9vH2ziD6K/phMfZPjvT7YowuEQlTFhPlX/We3xZj6k9clFhUKb+GU6R/SEEk+DRq4ki0zMs3ZjK/
h/EYuViGxGBFQwRSJFru/soo2vhxLTbrUBKGLZXxGjawH0vpmoqhpeh7wC0r63EC6xZx0YWsGBfi
uaW2BieGKH3hv1loZbAZjeg5lvqLhqvDDbNiH0C2bj35KGsat0/N8Wczbkr4cGZnon00nMGGuiwV
IEAVM+7IC56DAGztiJ+oMLRN6mtX1Vd6NCfu0mNMLjYy5DBcVWBSHdLY39RKEglIfLztkJbsJKjO
ORQkWycPPdYWTUAyCmjT5xiDawouDFUATKlZ78SY8MgMPgSOzgQZLHBja7T5ViyP0MJb8GKmRfbC
Y0DJv5q4AqppdAYA8NIxiLLraW6O4t6NYj36BCjYi2pTqLiqCUElKIE1JEnLjTuyFJYA4VtZwTSc
yOcxB4EEFFnU6k1kdgvTwN5qcXWYfDC3Zv6ODYaMsj8tZcVIFsUAjTGYTDAHJGldylCeusF/K8Zm
trOl1MK1+liyTqxbM7j44B9gjQCCPkWSNziKGNZLy5NO7dBRPScgwkFDeKl7Q3eCABCon7YhjllP
xFHvxYhi6NnCyPx5bmPlOpgCXyXrvKLLEywH7vB8HJkTsOahczNxw8agtBq2m00SU11P6gR5yKzK
48RcwstLVlsJveAQDl8yD6B8brSEHOZZCzjWXatFH6HAlIqxMNfkUQBbX3lEeyR16UVN9ZUq1Xia
/Kbee7L/FYbwAVNy/UtFFXQ8XxmTmkIt2WETKCy6JnuqFSt9gYMc72M5BhZihYm4jCyW5VbQMpDX
FEpiGo31ZtFwB69n1JFCR0oyycIKquCw7KMu3WkiELcxqJJzU6q4FcxIi54TXHOkieIOTRJSefPc
hZOf2l3TChe/7I9JA6igS6N3LTOIdnEOV3p3USxg8wQJ/uZXUx2PKTZSiRZkwq7z/vFfX00f35Lk
67Mt3qr/7nw1/nyQ3y+kIvK4yFhZ/KXg83dNXUEdN/GYqczFlfmq+I8LqYRwzoUUjRs5Xubf/i6p
Wz9hz9XmohLRkrmAM/H+C1dSxfxRUf/xqf+gqIul2Ps1/ZJYOP0E7JfPmk4D1FL54joqPJYDaT84
oiIjeiu56pS9uUrL2sRaqonLKY7GtQmcfeXXxt3C8kGV8DSuorAfmZBicSOFDLAdzhwMrTJ8UaI+
AGUvPwgpsIIwk4WFV5u3MStKUhZxvk39hDDtEIk7IZYtis9gofs0eTLFMiWStWoCgG5WvbDqLUM5
kvsFCd3L/LajJ0S/jn6erYcGca6eos8QRwIJRIomNA+ARz7ssX5cc4LIyH6Ft+rlXLyJJVAPK5GA
ZeCotBvf+x4tlltKhHSUDsFbm45r2j/CtUmdkw3qj10rWb4HH1cpdsTJW0tdwSpvlInHFCL2IBRl
R6/mnGXZPQYKL4sGEUnzxpfOo7CtMzH66IBqa8MH95YVhj0a7TaYaDWd07x06JDibcCVG2r5OQU/
l5qCCG2V5aTANoaTw2rUUz9U8gzLMI1YzQeZ4gR9B27Sqn1XTr12oedR4zZFy26OVoZFEWNiNX3C
Sak19XZdCOIi6ckoGiWtJjJc9iXFE9fWBydu+HGyVjs1Q2xXMA3msKUhEC7yiVhDGEdfXsJE0qAm
IZUZ/XZN2rBJyfmK/KZYWFYowoDJKmoIY9xLmPvzOWMpa3CdoiBQGSsogGZ07+j53QFr5rOZCvoq
ATSB54YZN0SRRT2ABvRBRRKTDkFXRkySS0p1TpKlKfOIxoC2GbHSZIHArLRkiVkVR1GovkZA7gR3
sHIHIvi/xtMh800CkUIT1o46KqYDrwWEtXLQ0+TQqgqBB0O+xqYQ8eLmpMLLXnJqyOF8aeYbgJJP
LSf8ZIVyvCoGsouqf2x04Q3ncM58BT1Rlx5UH+yc1Vsvfta8D12xiT1gs6MVJFdLnCE/Pg2UXZ9u
sL6xAw003HFt9G725A7lnJwUZBE22UL11hElX0ZzKGowuEHanTV+ggm+1RJ7Pup1+1VTUwHta+NC
iKOP9P9yd2a7kSNpln6VwdyzQBppXIDpBkZO3137GrohFCGJ+2LcjU8/H7M7q7KyqxtTtwUkEoiM
lOQudzf7l3O+QyRBmEY5/vaSKUc6eksI7ZxezmHC0hJytWv7pv7RZgFeTRxFzZJ9+fYY/5zF2B8s
mLCHMQOZG9MqZpE9HoLJya8hb76MflldZsPWdD1BtJmMTEH/WFrYxwpdXOqNx8To4M+6HROWjrI+
aTt5cqe2cU6tZjAAzQNaI5Xsd6qXowbkEbaWxbER6ztvfYkN4X0TK8KLY6Lquw4MTMmRY9KGlwBh
RfKiS6bdkptdFHFDMkZAe2Ooo2dXFhe0IU/GkN4WNs7ZQvA2gSXZzw2s6oyBl4vWGcUyZP3OrbLQ
bosbiWonjN3pY5kSmzSwPNovwsSS1pc2RGN1OyWWWis73iW5G9zLuR32Rk9yAjwVHJLWaPQ7eIv1
RhvaCLuBXinyq++pE3R1pZE0h47Alkvqx8N2WmaM/B3btIJkbkD7gBflwHipqIkltb0WAkvgNzii
WdQlAi30YM/AgLGxNo53KiIzDr1YNddjJGTomt4Dmy9sman+JRuWCJnprLUnyz/o6NF2Ftb7SKQM
KarOBrAUcoPEpQ03Cx9YV6lYhUK2tIaBbHo/vZU6a8Is6P394g7E6i0JM/DI6MPUJ1VtWcvdoR8U
KgJd0zFD5+om4HkoJmgbFfKCenC3ybCQHEcFJFwAEn1HGT0OsF3qsh23CnDvJpqEyeip6BkqBPl9
NLL5mxQzAOG3mM7rTBzGhk60twyGDOnw6PETjpNt/vSbyYT9KNQW9s+aYqIyCDsNBMIF6p2JvmrT
1SX+U0lmajQs897MrceihqiwOMeO0u5YOqX5Pc392nG3BBkpL8ORaHcDnqruerEtfxf71ls3JVAf
ZYfIAdvgv3ZR5BNZJqByMOh3LDR09HH/fVH0NFR/biz/wdf/rR5aeS3c1aYpqWOAsvxVY8ACgFLI
p1ryIYUCLPlrPSSZ/6/6PjQG5F5y+/1hyM/XrC0nFAXk0TSZ/0w5xE7hzwKD//rM/zjkd2tZmC7Y
2nDpsUVCDWDOZT45Vosd44p6wXJCM4dCkj6DlWOhBMhSTLsamnOO+XuxvvKKuTM5HCIfnrLew+qt
oR2mGCIVKQrDQH4bMW2rjl9N0NLL/qimNtQ1S61u6Wnr/GS3TMWBnT00Phu+JFREJGS1PImhuJ45
E/c5yQNFjyWze8gHsIul2JlYbLIIqKhGQpeZe3NgBkRWy7FQjE2G5GmeXxc/enGS6cyxgXwb0LCS
XC1JVx1dnb24w5JcGQN8S58J46YnGH0m4gUe4hts8c2UYHQvuo2RvM59dCxGxH0jhBibgZdztFh4
e0NyUgkrQbRhlv8rkvVOW3VoLwlcG/XOPb6L5/YlysVj6XHZzeQkRgHN5JiXoSMTdnePPJjbrBWs
JSbVoDmYHxzlbO2hJtXOaE/4SbDY+vYube23rvAhwWKrlHq+kxX8lHjaJbrcuVX8o1Xi7DQDfeaI
UT/rLhHdcrO4L57dgwrOf2Ji4eDzX2s8Ppc6hwI4rwM8sxh47rWEkxjE30FpPJVS/hQ1i8bOdEhD
c45eWlv/6ucD2zYXuwGCIMdy2Qb+T+fDzVc6/mnwtG7r/vT1v58PEFPAhCLtwS8I+WTtx34fPLHr
E+L3tuePHggbDwT2wMBnGLQioP4wd0IEDM4HPBSh5iQJMij6J7olZlV/Ph7+6wP/4/FQCVG1ZlwM
YWfhgfBg5/0cqb3e2Gomt1Plx5dFIUA0zfZnNc03+TDU2KEAVrD+3yYYgX0zu6Rlv08hL9gjdEgI
tuCqpTxxnvRokIR7gBWzc1N6CQ0cjSjpGQi4QZZY7PufvFOviI//suV8VAp0YeyezYAMh7HuCeoy
TlMeRXADYFHGk/8+jAxXHBVcY9xgSuuK16zJLyX4QLeAMVyu+REkTX3D1Ga4tQC4zFREml3l2OTr
LFBDBWy6wI1uJOnZJdWOkSEl7d907B/9vD4ijL8wh9gjCDrZbXZO+dQ3kUGMLvs7shNop0wbZu9w
31fdN+0i5mAMAoir8psuBSepasqFChQHbqt2/i1aSVrew2i052BOdmPMvmtWAij61IKRs55mUjGb
6HNhLlP33XmavO2s8VbHmModtrLjjxwBALREQoLrgw3vSVbmq5sCQy6LZ8MpDjG52FdjyaNos/S+
7IwXbRovidHjEfavDXs9eJH3zxNS17LYVy05LIX+9FX9Jpllu0b2EAfWxZt16LXEWBIXFnrV8iXy
4KGe2RXUCYYzn6YDkwuBUgomWBxZP5ce+FNRnfCeMziDYyE572cekO8N9y10DGlYW3DAO9dh+9rR
8TgN0qfmUET9TVDIENLvJ8KI0EcOhONiUzSfgDOvpGb1a8P3i1VYN0aYzNMJnhfztG/l631ZRjuQ
ozvON9TUHk2TKY6avctCGIdXx6+zC7GjGc7CzF8CwZT03p3AtRbZZWJL6IJTD3BJjIOLk5Q9nxzh
kQHKqFt94nfAInDqX/2ZtVfSNb+66gcJUd/xoGLWiNV9keG+cbv7ylLfeTBCKqB4JTZlCCghW2N8
oPg7W7G5c+14O9FvJXmQcgJnTA8Fq91418AnysfmnkRLog06JpCd81rl+nEZxWc5lG+9yM9iHBuC
BtWH7+TPaR/xMpL0OVvX/crl7Jq+v2ob797r3Mc4GjGeNwx929AZCEDG3+MQBYk8Oj7H0oR7UEDA
yaOfc2LzZneDn13NS4gbsWSu7D5o1/iSS/8d5NjOJ5U/LGV5qVhELxGWkt7XT4lunjk9D54YsAWN
ez7R3wZmfMlAucJiD4pzl0n8lwtyd5dojdD03V8ICIgOiPI1LDqErX72dHCYoFu4ZnG7F1rsmlnD
qhypreVY5VeyKy92Ob66mRPaurq0TXXpGtMCmWs5kMDrQ2J3x45QJ5vl9Wz0d4aX7rKpvJQa/AgU
sWOHDibnXIrq+MaCXGF686NWzS0Zs6d8lDddFB3dmnCKzHmqG0wKkzHvDWuCEu9eV5XkQy9Yigme
Rwps7gqlHhlDvOudGem/h4LKSayNrbznpG3hrjstgYPKL1noDqSRtRZeMTPYAEwOSD3l6Q/Xc6xP
Kpoy+nTwKyP3MXh+b9NmwwPGtWs/QJcm2RbOQ71fPNLYHEhLTnEddM1RKn8nVcCENCYezYh/Kt9d
oBMxiSmFcVsnLKPJauNp9MGPrFBIjgiIijOeTr+bovg7VzJ08EFYHSvkqEELtARh10y05ZHlb1qr
+FXkCOXa5o4sXojFgDhHCe6npTzJPBSpsz7GC1KQ2jV+leayH5XcuRM5D3SYgY1iw2pwDvfeiqyt
PUzCC/PbiUFTLQ9xbNxEJfpUcgPCnsJ3q0VNKGOwr8TwiPcM5uyrjOTRa+NTYTs8q/zbT0bCIZCS
EEESk+WG5/sHwRdXbYV4ROVcLPWDEtH1FFg4GFx1EI15Kazl0K6h1dH86NDvl5IpDoMUxhVKn+sY
JkxBkikbUWgaLe11M6mNASzQL62b3ALyadFaYpNzHM1ZRYgGcSp+8N5m+IMRSgaKvaWXQGplJaiW
reJlbIzq7FoKTgwGdtO8EgJgkNX0d0Ha7yMGAVzwh3iKP1VuAJZZ4xMzB3SHLG7tfDiatXt2yHfJ
R7i31V1v2aes0GFUVEhRBM4GMzQXa5dUAdoHxGrLWwlKJqaWJdKUjy/gwfUHziR0wueDFezuVOfC
PAmuK53f1oOHk5apwhDvzFTsk7T6NfKxHzjhZ1bUTo2Az0V+ONl3gS1oe0ncuQ56+1fV1szKTLg4
Yr4rwJ8hV2OHTn4c1WNVhryyeHAHOLR1b72yPQsNz30fRfEtZy7AwkXli562dRByKvc8CmMbLd6X
UZKBTFzRFXhmaBVEFk7d/ZpzR7zTGz7p7YD2JMIAIHOHQYoHuMPcq4kZQwHsRNcmLkpND988B430
QwTaPQch9YNfiDmMytVbo6rbxZ/fMhkQBuypm9zJHh2qFqDSFnl5zY0G+xvGjM6uOsd7z/oaU8GA
bjJeU0hn3wKgykbDHY+ZierGEbf2lGCXrp4VFGe28AKvZ/IyujDCdOmCXXTvyen50HY9bx0jxVYz
+GI7WPZRONNlivShWppHbq+fWeUAo/EecwFiyDXsa1lhYljyZyO1ru3iR5QgAjVEqDjO8iBLXn+r
UVdX8d/8rt1vxeCvutEtPU3/pz/++1Nd8s//+Tsn8r///R/5kv/8luFH//F3f9gSPdLre6CC+uGr
G4r+98pz/T//f//yf3399l2edPP1b//747NMKzLJ+jb91VOa/sffHT+x+q6VOA3yWpJLU1po3P+n
kvzqqyj+BGb9B1//e0lO922x0kV075Of7rK7/WNJ7mIIkGyEBSX7ar+r6nY1H7t/cchzofLGEYCl
2bUp5P9qsgNCjfsO+KmPlRpu6z9TlFur7PDv+YY8ZTYsuA/4UagH/7TCaAQA5DR1JDPI4YIKgo9q
Y+8dy19Z+q4680FCp3UmPmtrJA/sZDc2pDiSxsNmaC957O98w9+3BANOBEXHhrhu5+AmQA1RifSp
EOapgmc/y/KUV88dTsdQO0TaafdJxhI5j8JQk5KRlUTVkSExFNb5noSvyxK40JuWT8ck5rEpEFZE
j17JQNazICCMASiiKXMgpM0V3j6xjUElmv509GaWCRLZWpaKt67vX2c5UKKWB1uk526cz42AE1gE
IyHsi9iTr9PzjJjG1hOsbsfZryE1wkA1MkZnn/yOmT8qmuuYI9v8aLimMxssNBV77x4qp8FIhHYe
2FvT899sRolMKjMj3lvVckhmxz6OGTAvpvS2OzzQh7H7jY7ciilZC49xHZw6lzCtbjkNs/ezHPK3
yZ6v/RaqsyaPQelVqGI/zLr6RWDStmhxZbMYOdkDxe9ot+iCLMjOLWO9JKvP3ez8oE4YN+WAIL2Z
T65u91VlnhTs/XhB07hwl3bsXa4iH5IkPBI4HuPeiadvP0cf1npoTm6ahTDqjHuUKMsaAUxQRD/8
CM8aIdsOC3tHJKEDisquY/DRRJo3EB+abheb41FPfdiM7ktqPhelwewGslqQHyag3YVyPmKg4VBZ
rH9xPTBzcoZ4fPyRibBHXN2t//2Y8P+2H8Of1cD/4Bv856HjBn/B3uSAQXBXrclvhqPf5wDWX5Dz
OriJmRKs+J+/HTreXywTexSHjiOE7drib4NCziO8SIwPmAagXObT/88cOuxp/3zocMeTlWl5q1kq
4PDl7//g7BUr6NicwXvYVjlhqOsiTfpDjh5O2iSF7+o4LbIzPPXpSpYZcXaqKnaEvn4SLOTuWCa+
ek36lQ/TxzS1ILsKPYS5WU9h4RBH3qtcHxvLm0KL84ZcgnoJmyYuACRwpxPx26Cm9B65zt+Ju3/Q
ZYBHlLhJpAr+uIP4PB5oQokDMGALtC6BHtFCwTkPhnmoaBlCJ8NHw8qm2zfFconnXB4Cewx2gR3T
V3X5M8MJeRUP3P5BaT20UB1unMZ7Z++JTbIcEg4Is2HZQ47zBn0OmrPalA9BFXwpMp+Y/at6y7YN
iQMTOYC70VaWRrxpi/WLFkMgt1lubDsyNlnNYmNMYaNmskNc26dHrg8Cx2Jn3CWNnR4AnbwzuCQd
jzto09odlXJH7+y6+pUsjIPXGS7DTkrDBsGuB4SGag9ISieMTZLX3i5diBa22T1wYBJdAuE8uRlV
gn+xSgN8PEQJueMukNChD2L0TB4nbyVNL9ebD7ExOvKHwelF3K5zT1yHeSbGQV+XTCs3S55UdwO+
5ieVGFg/SIAfDioxHYBGHjpFNbA97bPyuG5ydrq0yWKt5U8vJtcIIoPxi73HS9AmzD9EkjDbYfHX
INrBelZ/dw1Ayz5vIR6U5W1tsNUmTnofuySIC9F7YTB076VVlmeVtjBzJVLBTs0oaEzGm7PtsKqp
reKRqFTziBxo2sRWA0U0nXv6kiA7mQwIto2c1HXtD+RYWWN32wVanByTKITIbdtLnSqYcL28nUq/
3M0ZuyrHy+DWQRO/GzzzYUhRx0ZRjfuDbiyt1fU0+c3BU+luLpijtNjw8JJMAP9lzhRrauuwMudv
3TfvdbPcqBQk4lACQq0N1MYmTECvQi4AR4P1ufs6tvBxS/iktWO8FYt3U0nLwFKscO9OLUudoAi2
yhsiArJz42ClAWwPI3hf2t7dpG5+7uMeuHlp9qETNeeus770AoIbzM+pBu8Jc8gJUUgVYQk/Yx9V
3qfLOonAa0Q1Vhy/dCirTaC28aj5MJHUzL6tG2mUcgbCssI96E7VbT1nSKvXS2kYxcdcoYKKiVyj
QwQIprF5r89hwijdxyFh0bjzpwcvN/SVq0vWhJ0R8L6ESDLgJs6C9L7vKgUWGbhdjs6IIdMU7I2M
iHsvwtkunf46cqKj0bbRY2ZnmNWCg2kjGxVaPbuD/1S1oJ2MbGf39c6qkotHlCI9xylflh+pZe+z
34LG69gJe7EO/+CMsza+DcbxxvQ9aIHOPvZT3k+DBIbo7UGmghSUj/0Y3A+Jj8mhf6rm7maQwZ2S
tmb6EtzPSfVZ5pKhpEu7/Al+/ducg1/GIK5ZjkNJ0j2q0eR9GVN0b+4a/z4bwBsRJnhmdys8Jldj
BfjQU8c6RkK6+GvYa63flnT5Ssbgae7UO8l2mJXcnsGh6NkzklOy6RuiNaWBSw02vD3P6a4pesxT
SL/HYdoymno0EvuYm81rNZq3nLmsAQCDtfG6oZ4he1ZTe4qRql1VPTxIBWJrmu/sNDorsmy0zB5Z
fYIXSF4Tt37XyvrMlHyRRvTkjO5DWwQ/JXzCxooVgwfx0a8YAKtkXx0V0S3PN2IQaG6Qk73paR2f
qCM1fXpMHAAh7tDM2zag4bNsh88yHy81oR9cBOvmsZ+Z2ah+w6aCgM2irQ9+Nlwcrs9Nh5ErlsNt
wCHn9/ld1kpsVtXOHNVLa6ITT0xeNOLROrTKskYmw6Cm9vBJ4Z5gTHZwMsPeF6WPstCwHow4vWZ6
S2R4fE5G71XXM892Gf/V1h1/bK0QwZpusFYS/31ts/no8Fm3X//46/5W0vjsJvBCs1RF2bXuN38v
aWz4iKYE3S6oNMjIoJr4ax+1ilzZbrp0aIEJuOavfZSzrj34Tp7vWaRiIBT7Z0oaoCxrzVIXqyLq
P3pIUhUt4j1c+rmVxbg+ij/WNOVQoCsizjYUigGGjoN9OQRImnyQvtPU7UcncfbelFyiERpwjKod
lhtYnx/NeKiCQV83ZDxXLXZIoWVNYlj9nJJKXLvTXadx4WT5U3EtjeWuSpAC2Blu3gHCL1gm3p4l
EMKTuRjvBbrezSzkD1+1Phc0ggtr3uH0fp8mlLeBdavd+iUa272eQE6teZMGkTS+Rn1e6lE/xvNF
KuNb9TigeKS4RSNopoaEEeLlXlh1xF+OhAySNUwAjyopqHyf5HjJg4o7suNAVjx5PYjhHn6dFGcC
P+Ot03rdtvHKH3mSvBsWC0wVGzMHSwZPoqYSMMr6MpXRp3ble0bsIaqjc+lW5tbTVXRO52TZlDmK
DVGBCRmUGSZ2OwG3X36yGsmOhKLlG4c8pQ3wpmAHtO9BpQV81CZARqp3erZfDRJs94VdAdtuCNtC
AiS0XUKASk6NmlMQjtYvo4II7k9BFfp2ukkgVd1LzJls1sNgTdMDowFFXz1bmmTMpRwgK43Uh5OL
mrfspg/NkUrFMt6wXVF4GKI9vzRgcDG4fPdXLjMPFncFAbiyQj/nMfvRctOJUhzKFoR5GR9mIzlW
QfRYu8IOozmtT04VNDs9BfdlXHp0UBU/YYScF019A9xp0TsHv8KSNCZEEaTEGQqNVPbZAXUfvwCw
5UCGZceN5rdLfJphfzeN+V2X+rngpj0oVNobXZmXmL0TbrvseswYOKaCzjfwsWIk2KbEGtpN2hjv
ySLfx2MiIbdbe9gGNg4HPCOKEdSmseFeV0o+UYx07KdltImcOLmFnmtdLD8/GpH/rrrYv3djMpW7
WgFdnhyuU5jVS8GQHvOeHAmYkFV1YFsxOWLYU3+9A7PpzrzBr9D1/5TcRz5mLEaN0TVqiGe3y0FX
wSjYyCH5jN5jRh5XiRz2gaH0jmHFk6idaO8Ezkedct/J0ravCOkBj5nErxUQqt4WwbaehmpXm4wY
GftfBVEgNioBj1U3sXUU7swSsBl6QrjabisHE5I2A+s9xuSdZloIOFFHV6Ow0IkTlrLoCg+RYC1n
trGz88f4FBTGdDIMM9p0pDSHHhuLhBxGQrL0fChGMpT7heSwRDvbfObjpTs1nCGzw/k370bHu01i
JvPgNM1D6kA4r0vSdb2nruRjp1sDJkjxVZd8JOEO9GerbD/zvA/x6fusO3EdpaLHcOeYX11KnNZI
POEVmZQcQ2oX19kneRuHuO4ByJXmB7qfj6aOr+2BrVWp3C9BdAOophHiQL5JfTxbrQ015qoLPELQ
gwHJdYCwkr0mjw4Fp9kh2TCt6BPxWhoGQP9TlyMFrn6dkdalZgKedfOd5M1qPSw/RdkfupikZVcQ
ExZ59X3MkXqskSzGVtCevL57iCI8+Ba7Llez25mLu2lhGL1U7NUQClIda0mQPYTYXjRsV929UeFK
gortwcSEzZ+jotrEk632MdBnx50OadF8SXPdciEFe+zKtkewH4Bv7ptyH9XWe91F9oMzim8YPpML
iwq1L8oVcDn6qAFFy3rQCCmaF2+SjL38N7sWPw0zo7onYa1adSqWD2bBpQGggQruJ7veMtghzszT
46kdV9lJ/wiu1t1ab1bOKqeEiL9nC9Kx/nW3VeXFp8QCoKtGALZkrzEkU+1Pw03goDfMYkoB2zpa
Lpade9degX0RRT8Lkl7eAzr19ktpHoyGT5gb+eocj3n/Qvrxl+OTUIJOrtk0tLvAqhrUIISpo0cB
gz0o1j6Lw291WkPKx8RIT/PObNV4HFw2NHE/u7dTyiIN+Zw+SOXg88YwXi1ts5OxzrBupP51RZ6S
kxOAFi+YEmO2M6Mth1OW9c7FRfzDJD0N4zTDQVL3lyYyC/CrfBqmjodbq8uUO3yDig51JKG0RhB7
yJWNjNOuNoFRQUxkIrWJ4ePIzAd3FQW3ToAszwqKbtu3OZEBbpbQK7juzhIB+p1o9M/GxPk55uZB
LEv2TjqGY7fjD+3gj6y8dlskvkCs61jkxY7DLi78p2mclpPjlw4xFhqqccuCODVuK4cc+NE2bsEK
5JtojsQl6kTxbHH0EJ47uJZ4DTwcvm5PAojowhGAZFjEVYBXbuSgydDFAnT6MBM6smRka7MsWMdA
Ci4Hs0/YxWf1R2OzPxoRznYBuGAmOPAeM/umtHCKlo1FUDyTuaIkM2kZo2NZYihJiPIkzkU0WyR9
GBHn6j3JvC/fdyo0qrl51TCmmOX43g/yF4GdCDjRzI7FCyslMAaEcyhhaNCDzcGFk3K2G/dKNj3Y
2Xk9tWR19DuMdxPU/qyZXkCE8CpwPyvyu64aC90ye0/h+ynS2PHWt9uKVLxQ5o08KNeetrWPZ9WT
1ZU5dC9Ok51IA75tZlsdYoPWLekHtFG4/fAqTadELy8iF0Ds5fPYPvld8u4M9jU32ClNjDPBr6S/
+qQZk737nFfTL6PLT4gkiC1e3iQpp8cezHpbvvnOTHM5rfld7tYfxmfVk++eK1hVlpG9OMiW0Ocy
BrEELpMhjR+A7M68S8gRdc2HacFSHrdizxYNI3dqbman/lnJ+GmwjIplv3ksTejJtbVDRM10K3XI
fs485yJcMjCkmK4yUnS3ltPda9x/mT2fCzEcm1ZUrDw7LDI0L46EMVnFrd4X0XRXjCYp72tgM5yn
RaH07+J52FtohScFvSpqnkZ0nVCsU80tLW8AwuxmzwIXbECv7diIXrm9eSI38akdyQtmdkI7A12R
3Pcf2hVH1+RZ2VNeXSVViTgh+QiyDPhi4EGytYW68v06bJj9XDETOMJuPIyR3d1k8RgmcYY0t27J
V1gEfs3y3DdCXpHt4m/GFMgp7RVWBiNFbQ0cM5qI2HDO5GPvpeRG4/XlEn5POsS2MQi7uIaP5c1w
sIsm7EhstxfGzOlQ0NS7/MLaWH3yG7o3j3Nvw3tpuBkT0SAG7HfSUief6FPbZLIPmGx9Q0PfKXxq
EJIzs03tzzi2MetaUSFYnxLD1L3OA33w1M32lZmUj3N/s47Xr5iBf82uTDYY6ddBghvhAmCuRKBC
nM4HAJorM2mSh9bDw8DFC4O19tA3pM7dOFn+FZamdlPAjkY3Mc9XosMQXFhfs9mVewQmzOPX47ni
N26nJipDgjDGUV4oYhX/Y03x2YUtmr+tmTpBWKMPnAMqHMsicr73zsxWL0kgzqRePtXEZWypN1gw
953Byeuv7OmV5ZGEkuC1Lq2jK/SKP23NpYyaiadHDE7POyFX1UuO4iJMbewTFVP5YdDbusKc7DFQ
jEweulfXHP4kVm/KKBOcwm+2ni5AtTFPufPG8abnKUP72LOfFJbB6YyYWpHtUsZcLIUB+VBzV3nR
xQQUV+p1WJIacO/ijzweLRbN5Taz773eXvZ5A7Yvmh2QIjkvU0JZZizNi1y9yVYwg2KI2dPMjvuQ
a4prsoo3UwZHT/Q+On3QbDOyxzLNYLlY/Vm0CGvIXv3t1VwEcV1E0QPaZ1fsDp+djTfYh3sNz6m/
K6YWArvjXEcFp1asIbGY2IR7ld5UPi7lpSq3hurgHo3pvcme2iZDeErUY+rRrzXy3c+yO+nU/L7Q
ToZIRgFeEd0Bv5y3bmzgpE/xHne31F3Q/YZXckGNEN3Y2V+ddqJtrxf0Hggriv5i87FABBHyBtkz
sv2F7Gvv2mxmuKPY8qsZOO1jOQ5n7HlIek7MEpFGof30J3nRsUuBOs5v6Kn4TuyxJbNqArA1+oRD
lMQELM0lGiWqVLE8UV7zHg2iWwf4wWAgR5DtOUVSsMF/4501zlDD6JrtTHw2HlGcS8pmprwUY7K3
DCBVriHuOz35W/T6oPtNjQPfhPnuxTjXm+BGlUhI3Fz0hxH07kZY/EIio3F2VlrEB96GdA7eYD1V
XGwzKrKTdhZnO+BZ2UQ+E/y2jMhgz3q2+0TSKK4vMONQi0z8+vTo02Oap2LjObwvldPt2gHpmdci
fRmyt6kDRLDKfMCp57sk1w/OhDhpkJJoZuq6g0zwbfN90mJ+ihYG3I2PQoCcTTpjP7XvJ1T9WQHz
wjawfSRona6Gbo2WkmNzYEThb0rRHMqktLc0N4A37A8k2u2WgRhHgHqb+io/9YkR6iYrsIsiUgKv
Jezpqrbqr8m74U2NqWisz2aCDLh0f3mDhqs7YnktO6KpDA+cRFKzAe0F8p4Gx5AaTUyh/jYWZ3NG
lR+n1WfrdoxmfXruZFwOLr/6nWwh+xhWid8FDZlul6tcFbSa7zNMiGbx7MOcGe7R90s7tPscIAhA
+F3jQJoYM99i3MC/ml57ez0TbaP0QISX+K4Zm5ueImDTb8TRtGd+0NLc2Gp4QOatMe9W79NCMoGl
jcfYbNwdEkgjhEKzq6tK3WdR3z9UYB0bf9EXl8apBM5hE/s+yMnYjwQ3bsoGrEKmi/iYz/oNgbf7
jupow/g4MPGocdCXTwPqm3oQR4aubwqj1okq51KVqfOUR09uFaXvdv0wFANJWVNl/WjXFiFNxaFx
Z+dhNhEDkXUgkbDw4Litqn3BjnefJAgA6cWSZ2sarOPsEvXcrH+s6/zi1QNqynrSO9ZLC9IbbImh
tfgcVGP0EiUUZrYA5ZBSNnoK71dqVJdKxzZ93gSMreTyyF5qnxbdH5Z862ecXG19FlaNl5eIhGPh
W9zjI+qYEuFmNTlyP3dES09gsMJFiHlTK5gJAc6ya22QVJ02WPrb4kfSaElkFQk9gw+AVFR1f1Kl
bCG7cnDnn/XU5o+VsS63Jcoae/LDVpTZ06LoymjnCNKzGw4/qyteVsWOk/n1G/IR++SUQO6qEUCu
xQG9JszfEbYOtqtF7Y0b6VQws9ibBooS0U6fo61Rl4vjnMYEZ6fQsAwlBVTNyX2VmQTWiiS+n9+q
ADf1XFpU0yYD9lHrW2Mw3sRaNKUzF7XJPXxamtXxtSCKnTTl1dyT3WTjjbnzefnv6B6eeft+qnF4
c80bUD3kBKzmFHPMn7sL4lO19cpgn+YQQvTcEq8TPGYe3O2iDz4rm+UHI6h8m8IV6xrnxU+jHgSh
tXFi5+QtwXSpbHoh4DsVZf3dPMhTDeNoIxS9TS6qbyrd/mAaLjGIZL9r4ksyMi7DuvLNnZknX34S
9jJIrjVdW6FMfd+6LBrrH90o2o3ftAwJZXptKezu/j19LHaseR624+Lp09AKzOhNFHFQ6U3bsARi
OFrCd8mQD8Asz1cWjQkyDDu72OuSYV6MSdKI8/hcF1YNCTydsJv/P+7OY8lyI026rzIvABpERADY
/IurZeqbagNLCa01nn4O2E12FdnNsTbrxfyzodFYrLx5VYjP3Y8H1E01DM8SPUXmEd/pgHuX0T0X
X1J+UQcaOElsPBnh1miYTkVtfRjGhIasFKhqY+Zv5PxmvHytsdQEp6QdAwb97Zn4C/fDLNc2mieD
86//iK3pQhv7sLcmfdOnvXM/DNmn10hY4xx7dryLz5NVRxuuhy3tfzzbisPuyu6t6uAg+RLka/Ad
+L2745OKHTT03Z3pQJ+Bof7Es2kOeRPTdFcZA5ulWZ0wYIA0ggx7GLdysAHNdyKkEiveRDHy6IQB
O4tr5ik158fU2lUNdCencI95zBpg5eXG5kRaDTBF1EXvRo420S17wSPeCjIXFaCDVaT3zq6C1GbR
wu6McDkweC0UWporwVU6n6NlHVhIvwROFynUg0/butuZJxGO2nry/VedTVnPmuc4d7k5691l9HtW
AebiOnbJvDho9trzSXZiESuRMaP1xLMscQUbTsVtpFZP5Zvw/ac6C3cZbyidTV9DhemEX+2sazCk
+zDYJY690ehUNDw+DmOTnYxArfpdk/IDC+QPnZuoawfnoIv25ibnr8oimtcl6xiS30qxIOF+T+HU
eVS5efWII3pnpeT52NjXv874/wMWMUxmv5vK/t//byXftEUA9+CIgMouHIUI8K+Fj/NbFk7/pAnq
zz/j7yKILX9BQQATq2Z47d9C77+JIOQ7+BMHS4Vt6H8ouSCdP0c4cI39qoH8KILQl2FaEOD5aXKu
zfh3RBB+hz9qIPwQnjUnvDnYwq/yswbS8XlvszI0VxkDC5/8o7QLg/IKcZur4pEODhIe1aWx+qMZ
QtCM2o0y7bWTaW+TK04sAATPu4Y6++lWcLxc5BXwic7epnrH7QpmVuND60lZeZzRX49ptBVadCiw
JGs9NqkZhN6h97VPZdQ+AG9dDjb0ptRBIwk4AaM+OhPxWDeELUd3Lk3PBjWlkX0RXBCdmDNxru1a
1vcJu3Uuq2Xad/tBJwGfNduJo3KrMQWa7ursc2LylXDXjeJs10ZcFbV4bQ35ZkZPt1mOwf+xMj99
DrmJfGzM7tajFOXgZ+p2Dhk3LrOaGiZXZ3HOH/fmyI2nc6nnmyZnGRT9WpQZO7n06MmLmZc14lhk
4IICe/zqihQGEr4Ugl91sxrj6J0UKHqmLE7Y+U+uCL/LdrgjQHh24xdJe+/ILAmJIH3Ka4BfLrJF
Ur9PObfNXt4bk/aQ1VwlE2tp9PaZ2dNH38tNPwFwyuJow4B8lUmCNKW6rdW41UP1HCI/k+V5d4hY
NGLYgA+Ho2eQS8+4toTOkmajja7lLyklhGZa771Jf+uzYAt7YFnUsFVs49BzfNLwry5k4j5UY3ZV
p/apC9OdQZuRUVMXUXXVwcDBlkr3UOow45THxtm0pFRkrMJlzC7CCq9eTWf8tidUnhwSg+3RoSta
ZmtZJQ9h7b1EylsFILQBDNzHHXZ1u1zpMj3jZUsXmj+tEfacRRROpKNHZ+vo1ntl2XdlzLk7A1rf
OAOOwGDlmcYKY9OT0Yt7BiRfGK1ZzOkObLUbSppW2ug8qTnsHuESgBjyHWUpfQR5+VrlzkiRsb2c
ZPkQ5uMrdweGBEn5VbUTs7qse9VdDMhALxa4s+jFqOVV1EQM3duVaZPmKTHSTSMD9FiN951IVqLo
H1K9f3LAmNRuzk+kLrBRm8KoIN6Hz3nSYWthbmuNT5mhIdtUd7SqbxPHfWl6f2e0aiN1eu0xQL+y
TFCc7qUHv9BC8DfEWiIcQPTKyArTdw9umM70ceyvW5fhQQZCzezn6U7CHpP0a+aWLxzrznrwJHt7
a5RI+DQ4rbUKz4FNy3WYdCunIv+prJdyDPZBMZ2yjG07nU4yYETlqZQfF1W8dZUbbNDSLLJDUm5j
N+BG2WqPiT2Eq6SJPpuBenppfaHUYX9pnjDTzp0Cz3WRvoVutBuDHNJ6iferMRejKj4nk4t6aVz+
U5vYT7bn/z0+Z+ni3bMx8yF4u+Kv6VfLt6p587+yt//6/PqvffYZvtU/SvS4pv/80/6xUc0uZTBR
+uxeRpT/h1qvfiGFbHBSdpxf65jwBvxdrQfcQmRaMb82JWI65ubf1Xr3F47O7GE4of++w/1bGxVm
gZ+0+n/ym/+o1ds5bTaBDYLOi+6LMt94XNx6ehuwJi1aAoaRzkXF67YAGja1nW9FlRBbBiOaPzes
hfSNLdsu++4adSdFdFB+urTb9yCh/JdSBYzQj66LyksxeeiDSTaKc00I+oezws3fnAU/VkrN3VQ/
PwlCB6xDDvwbtn6gsj9vtoWplW6iVzTktvLaGMuziR2JGpSKgcMUQsam6YRxxarToBvaLeyit864
UIkA8k6tGh/TnH/faW+Ffi4zrAfj3mAtRRTa2qFzY7G/DYTI8KGDC3igRuCvf/3ZDvGjXcLmt3cl
1njcqGBx50/Ij29BknZ+lrfM1fQsXmUMT2tzwBtnLf76YWY/6z95HGywCm/GrxnWnx5nKGqcRwO2
Jl2HvIf5EdDEYoYUoPS/uiG0C7+G0MIRAaZkSDgMRW6Z67dOldxYzoeVXQUA3/voLMqPUN2oKVlX
dXdUmXOtuTHIkDkt0jIOpqgLnVOjktqcrJsSDaqJv/LpykcrssBmh8xX84YW8/jRUKTT/EMbjcvB
z+BlhTe1Y9z8D8/8j4exv73Cvz9z+YdaTrcq4yq2C5456Kua4pKht5YtZX9et4lNRgBctRL9SR+u
HecmSw9F96khbWmMNdIA0yFE1wrY65heC8habpqsEuO9i+ydPb2YNT1iIc3a9F0rLlB1rC4ytu7c
0SHSmMu9AZDD89ilcXFxC7v4RgBssWRR74iv2jA8wWgSv2wU8N+/fuK/nrL/+J6Tt8D5Q4oCX9Af
P1u1yQIzOW0CRafv0RwoCSTPiFTVeACxi/bWKPxqHXVsyFonq8cu9550rz8FUP2YHWuvdsiQzNVa
rmaCCFcXW5u+80+aqk6ed6PNMNkkXpZls1bBQyMpKsY+Uerm42wy9WJnrZrpjGIJ3E4/dba6mYN9
funvShvocOStS9SvLhLrLhcnumHnTMQmDcK7Os23taO9WBDCbQqQY484WCDY+GvZBzvP1K7cbjgT
fdrmwnzo0/qZ4qyvCcoI7pB9xTwJc95TK9VOn5W+Tk7P3tj51/rkVkfV+O4yqpH9RzysYww4iUiu
ncBUEFW1QqE+hDABAFZ556BxAQlgAqxTVoIi1x9H12LQYJ+qiXNZ5CzysDDvcMMmRzwhN07ftjtX
2dBgW9TNPgB1M7hkcrFXT/dJy5kiqoku1lpy1CjRQOfQ9gnpgpJJR1TQTd25GG7sI0auuRJ+O0bV
daUzC467wxC9CHrRQc4sbQe/xPiV6nNfmNTu+oDzggfJhI7XxQzOkgZkzJAguIA7Iw1GSYw0w3Df
RHKLIfpWtmSCW23TB/CA/Re2uW0Wd1vZmHvLp3Ces3wFLLkt62M+oPg03koraojv6dEC22kZ2Drz
Kt3yrT32E8qgVMO57UnnelOOGMD5fTRwHnjAXDX/MkXGuba91RhGq8oP17UA5E/ocApdeDP5Qc8M
UhyoiVE/I+6PmRJLOzTvAzd4y5kKN2ZNaD3IVpiSTyO136F/Ow2fA4VA1TDPa/AkTllHwVB1SqLx
ilvjyYRUm8Wnsa/XOl2X2OuRm6yUI5i9x5q1ZBHbl0l/IPJzsbTyjEUMs24yrUmlxPiYIs7aXt/u
peshrnEVsvvmguPsIzHHJzMjbxxY47tVMHOig8hQ3bK3sreYtjnijjRnKMVrbjG8SsGM1e2waZpp
EYKysXnQQjUXvoPXeQyc1MmqS4WFeOm1+nGI+63UBAptsY9E9OGE+qZwxmOvy/04RREdA/5nXXS3
UUqTXCW4IOUTim2Ytf0K8+a1hijqpYCHtPh+Zo1zin5yMvPkp/2dNuIfVfW71yYXwGekRCX2YSxv
n0JrL8rXsDLr0Qez81smYjXm2OilAJRtimyjVcFr4+/SzFsaTbKakGahKRxS7E4LMxwOSUTXl9BX
1ChhPIgOXgmUNhA1iErZhwzMM7YXbrBhcnHq+e3UIHYLNxWrbDgNdHub4WOqvlz9EmNtGOhdkFeN
q9PbjorbPVdjw5CZLJGzskq80yaID3PiebZ29NBn03cc2hvduCqAEkIQIt7kWekD+tOmsoMVoCFM
hNbSk9Pekz25U5DqcfGdziAxP8Dp0bKkM11vqiffzGLEROzuccuKLy9m4m6DLj+11Z1W75V3rAR+
pvTD07jDDjVGgM8ivwu864R7Yx+y/+FVs2X6qNobO8MzHle7Al1+tO8nDX/78Gg031b9Wjo79l7y
pIlc+7NCXb6DtjWI5wv+q8gwhdRkpsGwwXpYcudbjvVRRHeZKUBwYcvtt2y0BTz3Vicpif2hq/Uz
jK37Fsd1P1zMMF/1mJqH4os7/Co0+HaF1YpF7WGKi31B5WTdiY3q4nNXPrr8nRYFBtnZGWYjF7N5
GXpXFuTcsbgXg7Xu6R3x2xcN8EFCH0qDjB+X9k6HKo+Iy2p2kuo+nVsgO/OASAQJGkMHvS9ozke8
LYCktXCTVhBuJKHukut0gKo8R1BTKwcOINZB/1bOMwd3WvuFs8ywqzdJuk5YSbnvXuEx49QJ2MUb
dprxKszyCf7homOK3pWf0tIXU4eLTlDjRenXFHAfNbc9S0+Rp3tkNH4DGiBT7WLnb3HPlGFC+h+X
s0BOVzGV3epTcTaiCvTYiPAodHkiardvhbXKmWEUOXwd0FMR8GQ3uc44FYXFS0xLHNScSryX0aXz
i41hvAyFuZstO2lzKo0YD99zWsS4oCyCApuWkSg2qEdSRiuhw+9nfEBouBvSE+/ZJmJ62xWg8sjx
ijZ5ztg4cBjdQxG8kayhqMf4leKRSHme3rfeJTUDNq12ndTJSk8BKngsT7h/sL/Fj4HNWFNo5Y3L
CF5PL3Vhf8fiFSrDuqnzG30w8CrIm7y0jlljLxw9uNdbiLaTtXDNC4eH9xCz3YIZLK8L0rUhu03r
nBtNMhlmCbH5OwaDKD+aDzdwsVh0DSqD8u5Jhx7AjBi12SLfGzT7ujSwwHAsQqq9uFN/xFK1MtGR
7cDdWhjz2qZczZQz07qB2bqo2NdmQ10MxzSKrxVWHrAv+lKvJFSujFWAWmlBYLx+0Ob8Y+fsetHA
6/iQOkZVbZP22ya2PkQlPyLfXujmu4ruQp1R1chhA+9wqTATgylxZHml2e2e3P9N1GHaLbODpz32
5pWVHa3wO/JvM11uht7h2WYoYqwNwl8hsr96fkPmG9eo+1kGNGf7xbIR8hv9RyM1Ge/9gl5Cv5pL
1zLyiDrR5oGiGOHvvRy4ixHcAMfbNQwWZky4NuRrf5SLPg+3DkJF0r41eM8ixKakJC5JQEeT0aEN
gT+ClbsWsb7WG59N1ydNSoSzqbeero4V5VSFeZgsHpu3w6MAMTc4wPs74frkWMJV384ItuSmDsyr
yikC5hzec9SGJZ0G1mrssNrkfMnZwrrgQSb2ViEtJPUJYAUxFbXMg88i9Z+UFW3MUS1leePQvdDD
i3Ed9lISaHDn6GDIx48kV9tgenQCCH/WSx7Th94bqyJ7sSQ7cYi9daA0pnu0Wmfv2vcDnqgccFXO
tVSLXJyWzZHJ5wKH+KIIB55v+c4BG9l47nURTvIsh2CFMvxdl83J7itiC9lON5CmogZYTboXeQqm
IibLlhtAmvISlaCwPidL7hLY5ndFqt03U/KpWzRWGbL6quyBY0aQHquJD0vBR9RzJhDpv3I8Mu22
cvs3AFX0uaJku127M6g48Mf4UZbet+nlR45vp85C6LQwrcfVQcWXSsfCHn+3JpE4D1x/lH6FFnnh
sKafwqa0wDu3vrPQuSDVcG8mcjwD8PSWbyqGwUXnaNhheVvYmJZDJ3cmbGjZRXwox1uOBgyEFQcH
X86Wu+0weV84HZbaZK8wEG5g5QDsMPujqIlWeX1NrMR/Gd1ujwr2yniPY5809po/8JGsb/NBX6R2
ddt1J5h3QLuCvTk522Hs3+eFTHG144M8QbbJq3BVSuAvuBHSxtkP4OWhXlGUfDJMfxvb73ln7QqP
m2c3bowaeyxvugdCrKdN12S0FTZyp0R5iJTaFmGzGyMJ/3mepNo7j60oJiSUAjmq5nytHl/FiK9p
PaMZ4/KxzgqiwMlCxNGy9CmwAmrEp0us7ADMQgh+tqWbtwlWVfWaN3yOdeafkFy9ktvv65icy1jf
KgQmqsk3el2d8IcttFCQR8AJbra4f/3iUmZ83dKSb3/Wom9Ghr/SG+u65FUiRsx4jSBQ3SGcsyoi
TDBWn5HOXBk4hHpyLSmEj/qKGXdu7v76pjdPOH6eIVg6Tjyqa01gV3BL/zBDABvg6D33vFR23x19
YIMptqJoXkO73GN3/B8mLtY8k/jz4wnLEgyodCp1fn48v7ALVM2GsVGIkdX0jdc2il1msjJdiKCi
DRQ0y9ic8gRNwJ62ic6VkjZQ6FJuZWt4zA5dBRTSqbdOtwO9iKMBmkpJJwGWo1rbTq7Deh98JUb8
poJ2nYKjKn1mD5M82dRQ/vXLZ87zvh+ekCMYHilB9p+oMHlgBgY/P6GEWEeb4/oj31Ev7PRcyRvd
OHvhVVecp/Jaz0+qaOmpI8Ct0oNrUpn3KaiYGsVdx0VepHN3bbmxeg/t0aX6CpqIHq3GSH2VSXFj
IaSDypHRdCPQZlyfD4dJmS7brttn1Ia+1AFav0gfNIlEi3HCKl9UQk5f6mgbz37DbkkA0PS6pxQX
qxk/G0A/MGNUVB34+asYachK1r7/4sh63aPqToLuHnyLydskn5oi23pKO0S1jxwBHaN8MZN87YZ8
L8tml2ge/qJ+IywOCUG3Y59ZCAPmuXkXGuOmKxBtdcQLCvwGxzlmUbssMn0x0suaseIM4kqMT1OP
LWLbkvspW/MpDK19Tz26yJm9BU+h9eHEj31wrh1z6bTYhPIBmoG77HjIAEWabArO8Jtwyg4NGnHi
UztoyXUfE4B9UQ4iOc6d3rvE6pjVtz51GcbQPdjxyVISgMuLmxxgAO+c6iqXjzDKjeFRD55dFgmh
CNVYe6fkmKIAuECuj71vUtAc8LCMJ9mxB1JqEP1oeTsise0JOSwMxg1J8+S6l4ZMSTYPaCz/5PrO
shzwNmHoN/Vtn3A8EojCAmTRcDbL+7y4+GV97Yh+P8IhIkiy8qXcxRPddm6892xtg1doBQQgqdyl
Dr9FZau0GyEv8Agt98ro0E3FJsoR2c12SYbvIW84APSSm452khZeOqZHJpc/1t2NMbfPeNXWxhPb
0qvijVzYoaDVyEb24C1Dq1u4zC/sDPDCOdA5OHNomWp9iU0+zG/QK/gw7QijjPGtqPe/fq/+A9L2
/05VwNERjtGHaZ1wSMTPg+R/LVrf528fwdvPQsA/+QG/CQHiF8Nm9ArhQLdJxzlM+39TrMUvlm6z
ISjgQrNizOr9dyFA0EtmSHrJZuYAcbp5gPd3/Al/yWHRRyIQhmIc5/x7ivWfhuh//NXnFfIHEkGd
GPC/jKoHC+evidM+hkb+Irvurku1adtLa2854s7Ls3uzbsjSK6j/MTZRsTXRBPK4WbrECLxBMkbH
8uX7m95N6UEOcYQxITTYg4Xc1SLdNK37GhK3CgysnaE6E9FYw/U+B6G/LQgNSXunGLdafb8vjQqY
EdZxjcI9KSkcIFUVPWjoyyzE7TrIy3gRBD19pfV13aUbZLsHobqrMMDO0XrFbqytjVW7VyoCP8KX
Qre0By1o6Fgbj4Hp7e0gQCQNV2ZnvMa1u9Pq8jA2xroJgk3OF9GmlJWM/KY0EsSQKz/wzrFFI7aR
XacgoecsN+1a1T5gIqE+6qa/tYuMJPB6yEGxYVGdcnkv9SfgF/XSGqJrgtWLsr1OM25FgiIFGxoA
IRzg+DiXQecww8KQPF9vmIS60AprM1xjP9xN7QBpSezK4b2m4adX4UH604tGRSKxb9itpoPLjlg+
h3jUEA7PbnCcuYuJsB9K/LoLZxDnVhhX9cD5zSjPvTDe+zmm0GsURMbYyCCNf5Z6/Rln4waZdg2T
xWy6tZCwDJpmrnSMX7ugfLZZ6XslzjqzcPxVhA5E/c04TCfGOTBh6TBWVw6m5tba1m5B6iC976xe
ro242UL/2wjwC9yfXkSkjiLJnGUBiyBvLz3as9uDZssLKmH7ndYqXpgOETW49urilNX2u2lEp6GW
d5qj3+muOPRl/pl61rYxintoCe7KZtgzTMFJJ+OU1c4LUi2HMBsApXvXDO4pSOObmjhURA0k5a9P
dor3COrWrSjBayomQ1htI1BuMkKAb/kITgW5agiRRne2guIoi+LKTINjqWX7KquvHNzSiyAxH7n3
bErW/bEfr0pJ1GHUMe06+VZa/mHsA+puo36ajRjH0a09tLJ5qsRF0KymuyCBmdMUfbNuQ+dSO1j4
w/qGb9VNWE1bK9A18jLT1f/tJXpePun+UbOaAUBgDh//6yWaaVz79vFHRNWff8Jva7T8RZecF2yJ
tvprgvofa7T8xST1B0FGGehnfKx+X6NnsdYUMx3WNKjhACXz+xrNH0nWenOW95RuoOf/O2ItNJyf
TqkM4ElJIeBzSEUdljzez2s0NUCVo6cmcBiPHKx/GXpzLzlqVyL5BHv9TkiE1kHtDG5iW02ciFBz
UUcZX6tNhj+zc+Pr0FfXqg13edkuy7g9WVIDJOHuc4ujRVXhqeaa5E3O0Qp6OM0FWYc2xJ9B+SQU
isK+MhhKzEoSdkST3BuYzSIwz3mluF1Se1tOzw1+lWqUq7FBD0R7NxeF5qxT+COZGo62b1ckjVBy
TKkppuO5yzlp8lepqS41ha1RrdLlSAMNnXfAY6jPMRJaxQIgS1rjEhQcbyLJ7NqicpkvHN1viJZ6
bdz4mnqwunru8RnPjTvOnAhkN++mCsPgMRwRJZzJfsrTu8rOXoQbb3V3WDN0v+nC4qq2Rwi61tor
J5oTnwTHbR8nf6GRy6idVUY+A6V2OfoV3MuWVYzhq0OSEmxJ6Iwnb9A3TQe/CiqVF9UHy/4C4NFX
VyZMvQ4Wb6BlHPyvgUSsjKInDkyxEMbzDn8nUSv5KWuxKgIE8sK+dzT/OJI4KyBFTbArF4PVLgPj
JUuDrRBcBmThbgcIpF5LP5KkM88LN4nRPSW8gEgPeb+jY6RftNFEPgZk4dDkn7kNfX++x/dS2w1Z
8CjoaDRFwXJH7kmLjUfyuRh0Cywt2oY88IGXZKVDxFUg+ltnWo22EdGWQpaQahV1sG0eIizL2zIg
9zd4tP8a1VfjARtRfrKO+CItQAJ+y5aRP+SgNdWhmLt1dj7+y21jEhVu6D9we+tkqHqHxfuuZaGv
+/YwJg0nWtArw6Bo+aTlJehuu6z6rEqNi5hTUczgR8s6jTYjXERTee95xGJqjKc+rLbUnmHGka3N
WTc/BvBlCj16+j+2dP54NsXj4gDh/6vV8vzmf2LCzH460/7+935bIynRlTOpD/fV39a0f6yRQLeR
ml14/MpwDaFTt/abocX4xRKA9bBezmsl9oPf10jnF7wsLALC/HXFNf+9Srd5BfxxMKF4jnT7sg5L
x3Jh+f28QlZRo2MxxIE4+vFj0XUfidx5WntMA3UJ7BpkRHtxEZPMcLqjOuhvLqifYI8/OlEMaf/Z
ayBN0HUACX9/oj8eo/2sS4o2Q8gWxMlkVBt3HK2o2LjzBlx0MVNIqyXZ0lskWDriK4tQZzQ+BOkL
MVrImtD8KA7iYnlv0nwiBoKvmN/7hVajYuPdvgCoemTMMGzSCacnZJeX1hshXk90YtvxrYFwwZji
Vq8wnoeVTaqrbzfVkMH4JPzPjTfxTRzVoXksJKJH5FN5S+lbQkFSqplQZe4VeV3bJ/QsPBZWv89e
GnUtlAdZqMzhVhS3HqeZ2re/U6YKEebWJlb+Kre1clm4nMdjh9G9sw1bdbKNBiCZoq9gzBUXz6nG
V1HX9z6yLHqXRqmk5la7fPKhjHGp1yk8rqspJYozlE9VEM3lbQjxZYDxf1AcmfJswP32mvSMfwu/
bVY6IcRV4hTco4Ne24X8T+QToNVMJHkWtVMda7eu6aycO566oroth0TcTICvww6BxEzGl8ShSCdP
FK+WRmlDTjHNukZWG2yqifPapp4ZkX2utrQGon5N4sA5bK8ru9+TQGQ4UrJ2T/XOrcfhUPXI3RVh
L46ib6JCoizAt0FuC7cgyvp1UYId9GqioCYkHvrZkfkKxEQK4y5WbAQbNbTm1hDp15hE9xZUNPzo
bC2N3DpqqHD7e9SzkYFxDTwGZlMxaZI7CBP4FGem2WAl1GBWJcU137lLaDMuyuexS56wJD9TuXfP
4dwP59sHSe2r3iSHl3qgmkOXpIJqj5k8xT1nWF1jdEqyZjt+2X2BSybA/OKkpLM7uzzwjmOjSXNE
G1oAHS88DlN7IxLhMj8hxdM3D4PLCaMkXZIP/p0hOrDiAWpIaPEvo77O2R0GA5sp8b6V7vKi6B3e
3CoH7V0OPRK8fO0yl0CqptyjVlYMiWL9lqqwJ+U9DoEKAYsTEZKR12PB2VRzbjMPEYt6fdTnUDII
tDrZWBaAbqt9lcbIbquuhyIEVDy/MEBFaBYT9k3mMcgpfJIGERPzZaMVe83k8fLIhxRDLiO1BrEL
upsiC2lurCShMSjZqzoMP/oo3MT9/IBp+M6s+y1hiD2wKVpWaW06M+X4gornkRPUJW3zNrun6+Ks
srIP38hnyFp74Bb2bDX6pZN0VHuhbS9piq4zbS4MrOmWpGzbrEhcKACbJa0SKikumqIPQGv5ngk4
xcXQ1Ui/dOUKp3y1aCpaNVl71sCHN7FTbUWivmIwGHR/xZOtPqhNtH3tXssD73EyqsvQ0FHiNf52
sNBHZReCxWle2ox7/UTura90ItRyomHV6qBR+8UzbVZzEU/PEDwy9I3w6QajLoSaDI5ZTPlh6kAI
hJf2YaT1W5eIY5sCpAMIf0eE5Cg6C8sLYfVlhgW8arXvIqcWBYfrA+R+g+SzPFSMBbZmrR1ql2A3
JC9/a9qCfl5GctbQ4rvVGnhZ6PhqFCyGbfvUOvkZm262sQz/HBase7ZJwXBPLB+nyfA0EmfK/Xk6
BmOlDUjAT649LFwZkLmhR3aFGe89dxDbTASmla81l8YpMIbEHxTsPWtpfD2MIY9VhDlV4CMcGtd9
zAg+Zcz1oCwyimB5XKfKWit+BL2MEydd25nB5LHc091WM/rbl3Z3Gp0MwMGkhrsm2qhJErTyIJep
ITuBAnroKsxnSVfB/XIaFDfW0hWrE7GU9E7BJNiEQ11sS9IXaJ6CnHHeH0p/6De+NGjNbegVsLv4
yQDqx2izGZd6QXqwVSCmm9D2V82ImupwXFvoXvWi+va1Dlij6Rk4hKKEnJ+EyGDIw8sirE52VFfr
smgalm3UXlek6WJMlEfNQHXMU71e6UXPzcGaZV/9DqZPu2gDKiZgVE4JrXJwXp80nVpUo3MWFZ19
K2e0NkOQ7Gu6wpaCFJeD6O9U6SHqtQH/0MfYUF/hh6lNAnE4aR2jWy+2d32iPXq68VrEQwkMyb2n
b92ouo++1J1dO5UWVoMAZIWqpmMa9rsC+PpYKBSqUWO0XACQD8vv0rVS/PnlHrTFczHqxwTMGY7y
jZ6hEDYxOP3GN2DdQrchrYn1yN8m0USmnujgQm+6M8MntMYShHbm3dkZZjABx0dXIeyEHBDhPBvv
EZwRv4dVoXqdL77aKsNpVkrrbNDqxm6UTb40TEDpen2IzNyh+GY8NTTErGHkAJ0fiPM5Ktx6SWmz
4Ex8MGVHDYaSm8gioh+5stiPxfiaxIhhuBAAUwpMdkE5W9OL8GDUxj41PZOGc/174m61FVmBDWc4
JVVbb7o8xjhkCuxbceau48Qh8A4NL1PVptHsYIbDXWGcc46uggKUktKGnqzxDyxYv77bY4gin7Ox
xK626025h+CBDNdS5ybLuEO3qekpIEq3KBWjQXxBeKKoM0rRq8OQcnDGRXdZ4N1hn+bM7/LLwVg4
FqVziQNnbw4kOUlx7NLevcJBbK6VHT7WKFuc+k9TAN9R9A3xPd+/obusXLgN3YauN0vXAXWOWbkn
4opmx9GP8rbHoJ62TqWB62r5zqt4BKgfFjeV1J7pYBNsmwHZyVJXK3x9MEk69zL4Cf8C5YB1LjRq
JotRpsEBaMlThpJiCsw/Y/Pu8uLjGo1pGLGIZoych9KYT/Awem9WnzwHpbVvQf2he+I8DBSZXwyC
esjqY70BfVu4GSxkgSPCldJjuR1TvCkgSvQkeG8Z/7WmwFvBSrGKMevZBT+26yg4oc4hET0t2YBa
+Zb3l1E5D3kff1AF9RaEsVpBVnjp7OexxBcIfWxi+ZysJZMSisdTiCSZuDbN7Ga+ZC9BpWc470Ja
A0x7ocVNsalnJk/T3xSTRMWri3o9FcOdZnLNrih/CqtCgSE4axN+kSwmPSGtk09UfBU1I6CQrHr5
b+7ObLlx5dzSTwQH5uGWMyWSomaWbhClkoQpkUjMCTx9f9g+btunz+mIc9kdYe9wuHZVUSCQ+Ie1
vlWO7rG/CiO8z2YTvkhMq8anKPl2Chk8pg2wilGYW3vI5yc3+k0anLOT83jKQ4Nwb3YdAIcKsZFF
/TO1KUHkyXipTHSeCCAmStMvdCY84TVvxa5osO7iuyDoA4FRkkzHnv5ZC5jdA8gZFmb2h3aBKnYT
atyi3BewFta1O+u10VJ7JTiCOQUoJHg9tQTqWQ1fmlQIM3z7FgfmGq7TagyyBxhr5SolIaJy61Nt
WLsQeAl5cWsxD5xT8ZuibE4yE+9T+sRe/1RXFBgwqI4Ox0Fry5tSkDO689xV32GN1hV/VeRSQi6/
oXFeqgXgoZzhZiAnENVI9oU5IpbGCR/+WIHARWPARjGT97QIXgDk3mX9/BgjgucPrBIF5mQJHAkX
C1DXNDsQKQr5n/1mclBuqt0gZyCpZkhd1taPlqe+oeDBzBYTOQxsc/MxO3MLoC7iSvga/BAGJTVa
d7UvX0aRvcl6esWF+sjG4zG2eSlIZ2zWhZM/1djNasO+Ey73MkvRLkIQEub6btBIjFKJQkc+l6Vx
bCrguQZoBmKJ+ruakUapOZatHJJk/dqb5gNxigR5gsdbzbp5GGtGyyKVL0UAycLicq8m986qSgqK
SP2MGXwF01pyLgipnv1dVA4P8OMhpif6FjjWb48jH82svJXVdDAZz7olj+lAnyHIWCXhl+I6Jj4y
KCtGHYneEiO1M/3mMIX2nYNusfKQHzftq4uteSXwa8sA4UKF8F2+JMZ4CAzjfi7aY6/C70C1XPoo
uWVT+qoDgS2CVTDq13aLVfuE+eJk8hYGAJ8+uQ1MobGVl9zP7ouOlfmIvT3ykyc9TXdB8WbPwTHs
xu84kDc76bnaSQ0KTvwQ2fGU2uGuc49hcpfMxZO53MF43e/+Clxpk8Y5tdNSJiBsHNFu5vrWmdEz
+vsHetBfNtTFbTl9J5H/AIfvCY7hq66cA+nlT400y5Uu2Vr3hbftA/1QNT/RQMSsl5Lp0BjEWRch
LvqIDcVihkNAzIo0n+snwwToVvolb02OQ9zTXAt9j1OGmqvOX/KEhZMACQAn+8CpFWywTn+nFrWd
diKULjPKuJzwGtHaZJEU+dYd3ZVXWxnbWYDwddTfFuDNbBJKmc9DDuWVzM+8VrdQFp+xHn4LSY6F
peuz8PNbPHSshs0HNyBklsL21esaXowcqEnzTULhbbnWowTZyyz4QNwDcVkzP0krbjXreQgnJqI3
sauK8FlQQq79PLvh7EDSbBLu5rC+BjsGkKt+72EY4YLQKLeuvo0/xmeSCn4mqa3nzuSPax6KVN/1
ZOew4ymfchcKF15sG8+0kP7bOOP7tiTgBxNrRVU3N8OsFsx/t28hqjDeg+lg8gpLDTJw0CGvTQrJ
Tr65zGfHDCZM1Sevg2X8LgJvxmwXb0wmBfdJab1mYZgeKvbCTGDzh9AaX00XwolpGA6kGVDURcpl
H5v2aAX6MWVLdxrDhcwXisdAD0f7l8kLGSITEiQcPwQcrHi1P2X0Dyptb3GTn33X/m0G9u9IodTs
RILLGtY9kQJVXKF3LG5+JI2/bh1cBd/kha37sORobK6OwSILEosJcgrxa/7Y5qNzDoP5ypPenPIZ
HDj/FZb6VB2AUMpdcG0kkWYaBBPxZWxw2sY5mMvXa9iMHtmk1OV2Qoszq8peOez2I0QJOXTDbeDp
u9CnCTeYG61GBWYizqrnOBFnP6lvlls/pWF4Gnvzdy74Oclg5Uwd7Yc5a1/7oPqs6VvWqCFQC7e7
tIE2rKenEdXMhSkRL1tnXnWutveyvU/9+DyDIVkXXv9j+AUkTveXmsgwjtryPDbBdZ5xtCbNe+zu
QyM7QAAn/bd+hP2w9QTtpJEk66R7B5kaukyWPRSoSfaFJrA6TNw3/ZhdvLo9ORkdUmfHcl+7JCAY
ySEXtMO9HZDTaiOf9e3hvaFDIM0iRfAa9ztcXxskd/F21IyQ0ccRXkVg9qp05zeEOc5qQKiBMPUQ
5DWz3a7eq8l+dyR/UZMNt9HhtDfbfTVUnDNzd+xZumYtyY3QQtzD2kyn+t6R6kmGHrnA4iqCsrw4
s1rHUYnV1PQf3SR4bopIrWYzsTbN2LJvFLiJLO38KYXzQIpW2zQvqgmsnTfUYMMK1z3mCeRs6Qvk
3SVERZCUqzSfX6YZYWY0s/nLjPlXz9SSwg4VR8uzZMYZFi8nJEZ82MaMz9dTrL/nQC2BDrd0CtYa
p8CHrH7mqdrLEtFNb1Vy5+ext5T33cqzz4FEQZJi9UwZxYeBnz2bLO4iNoW2yfHaaMrvyIEp4wdI
mVTe35txCD7b37E1IH08l3ITcYsx5Le9b+XYbwDC/T2pvMhS22xruierQs2xYBWyIAWt2GW//UK+
gZ2PNuFovCM2oF/WZHStlXgfsXLANxubozFjlS3Nk87wiM6JOiddQi3MEW65KQuZqk0P28VKt64G
kDjKyfO1k+YxZRHRbqhOVlNevfSIDsBUKVaWCauYtMjxDBdWQRmlSNWhMNKLHE/m1VmQv7tSOmgP
hQPhjhSUsk/eGisqd2Zdvw/iqS1p6MasvLgWaXxmKNHKZfVTXRV7RIgxuDeCnshs4u7r8QP5KPB6
c9iYbU1JX/e7aSrbe99Itmo6y3QwjnbPj98x47CND6WmJ5xmD5EZpPcGFNS1dq3qCB8IaoSLAIZh
r6JFrlfoywGI5dYt0L+plwc4JTG2wJq2gwEx6PnY29uG8ZTHaILNVO80LerZRsa/Kyloisxi0Tyv
JgUNuHCZGc4eLvpKOiA9RfloVAXyy9gAV1r86SLRrxjBINl0bukMUcT06edjF/wsniBGJ9YSkASm
PiruxhBfi283n5PBBfdn65mcKGpvt8H2E4S7PK+xJ3QDT0zoE3jnYZgbxo7Uqe5p8oAjN2h3uWtT
f28LeVzMxCVOwxMdyUfT1jfSkZK1bdU+TTFAMY82GGXkS42d8xir5lrHxX5qMRe4TfNlFxAyIuwD
3E7dtgrQH6cFph0S1YCJ0DpvHaVfEy/4kiJBCYZ/aCXp56EApO7OMOdzlGXnImw1z4f8hZj01XO4
GGHJfRGTNuMCyPUHvhgCwp7tEvfKMBu/2jn48Bt5WrghsyYUnN24HKJzoM0fJwBWUifzQ+K3R5o9
pMyI/ZuSaHbU7ZD0ZfYucvdJNMVTX82vvRZvg0NOrRq2ZlZehzz6Suqw3/eNo9bOMmf0uhj4YcGA
xosT9ByDOBZxuKFZeHTAU+aS9sQKcE/HJbTCqmdPpmfSxQirR+MrISPh4UC7HgIpA6TXE8aLpICX
JxAAmExWnzJgdK1dMoLaRKO9cwr/2JHsbs9/WFIUnyqdpg0Qd7If7O7oleJeT423njPvqaQoCmAG
RYYTbAc4RC1I2D6sh1+9Ez7H8r53oIImwn+qa6IsOOPVvsrVFo/+KYX+2ASEDuG9Oca+tTNTv0Wp
4CHAq78YO9wZEUP6bGSi1mkyAIyKCfPy3UDZ2aYyPKQSV+PwXMfyl2eZD2TZQmce1S/H4EctB4n3
vXWyJ5F+0ZteZ/4uQ86/EwPNCvk3GoSgP9uYO4LmbHE6r7AlzGyKu2scN0RurTtTHvHa42aZUnQ5
dBuJmXwM3UiWfYFu3ItANfXurzQPr3iCpg0gWUbFBX6YxjG3Isu+OLhwjVThNZ+Ll3iUd5ZiqZyY
UX4Jku4FhOZLk5TPXdecm2S57PCrkJI+zQtOjcmNIi3MQNOSBgkGtdxAE61fh8G5zysHArd7j0/y
JBlSkdnmvPfiBJV2X8s2QUzrLPEX+jXjxt2EVrEbyENOvM5BjezhU4lBe3N8sHovd40XEgTi8oL9
3YzsfVFMPdVzS3mCtbSewA/XmjC72XoYQNjOqX6V6VFkzm5u9GueeTQwMaXvLN+cQWzA5tZlRIyL
xTY08s29DfEHAsr92He3Bb00te1+ipOvxiteulz+CnINUFLMG5eHJZL+y6iqP4mJORuUUhZUXFTM
1KtBwOcFXIZX0yy4DXjr1sGqq6punzj+t+uI+tAX5rlKi+Pswe0RYngeW+sEVPDvQtz/kWDwvwXd
/BsOh1aW//x7itq/x7D9v0XM8VH4sR81Pd5SQPptVIj/t13t82/Z/ZZf382/7nj/yz/jH3vbRaXC
VtTDYe4ykPJZXP5Df2j/Dfq/53ioaRbyzb/sbQ0T2Ysbom0hMx3ogO/wqdqqX6LZDOtvYYTonF+i
emJ5i1zyH9l017/vZP+ehPfPoLx/251a5r871P/LT/+vu1OJPsGTWYXjrS/UpmKRhfcMyHs+pvfE
e8oFQvzT5AOz9rLsNr27MEcTDXILjxXowmjlM1vEMuZTKcrq2fI550nvgfnoRb9GTWyMM/Sg6vAN
j3Q6jI/zfdYOTDvVwNYgoAOqjYvRsBuSQ/hY1Mad6njIFCxVGq9+00wVdz0aNSFjrBEtjPshMu7q
Wf7gGDypMfl0VSh2rYvauLQYg7oucBuRog9z25oyoVRXt40vOpMfsUTf7eYOcB8EjLy3wZ7G9a5y
+k1nUvd2OARB4GKcC4NqA2vkGSLIcCAhHj088UR/fWqhxZcVagTrZC8iF4WkSh7yqglCSpG+3FYG
9DWWOz9BJ6ZVbgOrkSZzhVxpijfNIi0JboBx+GkggwZ/Gcv85rXO5NYcqy+vs6DE2MPa6/TZ8kiI
nrGarwVZkV2Z/diZcUtY/G0rLldnNKeMU9xMe+YuXfuTDFxaKzPfnAmSUGJW97W2L9hOzpPFqMDw
8I0sYbADNR7SdY51CVZixEZUumphxWT3FVOg1TgOH467yGeEJ3AvRni3cWDg7BMPuuwJEEh0xGKY
YGVULKuw9Y9TRUx02J3dWNvrNumubT8Nu5xNQmsRm5wob53jJOyLJsJJA0y3Uc+WTFDxGaQYeFZ/
Nqv0FQAzFVOAJUAPPrdY0qG1Comn5ls0ugVizJwKRxAGmwWs4Mfjh27xlcEQvoGvIragGGlp3Ddy
arg0GP08q+Ct4zTo7G1Sdy0LOz4G103DwuVAti+I3TS5jxc1uN/Z59CZ201ZMi2IlbPVgn0lJtGU
5Fr2N0L5LBk7WnuVPoDc6eDydJeCsd1qHm08etnES6mQJ2ZsF60S+yzafjyZjeNtaqmi1XI3M+da
SpwIj/Eo7oIJllJm2G/QRpmwTJiyJOyLVUD7uEONyICt4eaJp/wDDeQnLvVdApx8hVV9eQ3Ha48N
77OdML8EwCjuU60JqIBljgwLIABW+Hg9tjDx0PnzDkt6khqY2DJ2sx9NH8JykzTBdpwxAU4QyZmU
daeEaqyw2Cq06go4vF5Us1AALOsN7+pZMwh3/K7YyZCZkFKYMVXPrVIm/qM5MOqf5vozMwD4UnRl
H15OvoVAxg+AxwKqU4PZTEI/2ToeBhSvCx+NLHyP4/pOVtXV8rgKiKE2SuIRrvsKJRnlfZjX07Zf
WEXwYb8gNDJ3sIqXCWD2Ss7JpxXmL1OBNipx+RrKDt5CP1bhBt3xj6Y7Y9TghlygzFrNuX9JA/4t
dHbwTgl0WxdDz4h0EbbN/UIp6KzrBFfCCdP9cgYUjvIeeD6+VRi9xUl5ZTjXHingo1Wv/JBBkH+p
2AWCS12Qe+JzwngASj7cweq9AEr3sexyOMyB8Uf43fNMktMumnicDDZnrPq8XduVW1CdSw9OPIjv
V586Y+hriB9EFxMiQXLJOU2+oy57ZTb3xeaa5OiRf0B3fBtsZvJhwPBuNvSZyUe06yz/kHotwSS5
ReMSt1+yRcktWhj/CVYGVk/m4xxGt2COlv1pd3UzN9lWdXmfIdAg+s49g2nqjtkASbps0AcGkWGs
lsPPrvgKrcClB66uaaTRhAXhHeyaa2ja/kpF9TV2ZHMABM4CpQw2rm/qbeQZuM/n4oQDM1p5Tebv
G9NC+ZZGLNHq+ZeZxL9NHH/EHC1oUIYeO3OYo1U3KyAXVf7pZ/m9ldFNBEOV7ma7a5+NboR9FXvd
IUrQPmRa5hi6w7B+YFMkk5Wgn70LBtd/7Iq5/pkxnD17RBwTccJmyOgm8xlZUbixqbToXDGkdmBg
79FIzBtWK+JDNYReacsI3gHiG/Fq1E5xVebUPLV1+4f2QT1nMweJMkvrvRvzEUWnTpuTElP52GTT
fEwN5HTmaHUJxy/ryxpzPsYSYqUKi+3qKNV4zckyuHW21x4hAsW/XPK5aQCQFDxNLg8JDU92UKXN
6CTJ+20AxvSAv5AXi2ME5VuTuAHdK4SxnGQzHOsWlJna9Y65HPUtHHmPaBuBRUbWBDwIbDdVH6AY
sCb9wGCuP3hGD/aZTLuLGIfki91w8tgx/181OHl2/RTBx9YqZdOox5Miv4FlbO+rHZxtfUdCQXPI
vIGvMwqAypB/8zKFMyeVTLdTGPv7sqBTaIK4Z4Q6dCZce3JeuK3jnT0L8yWQulwbNmoLuwVrXGek
Z+dTK/ZYYtWHrn3rPeVX/E0+OIWt1i4fHiUTmKmfcpRkBFa9dap10V2yMWO9bk6ocapyvrA9slHH
W8VpdH2HYJ7ePQUaarwFnOYdFBp81DBFIOHWk95NHDavSdqIB9RABvjPUj/YUWLsGxiGe2PIGaQy
iPGPwkmMYzBA8V4DmSl3QWHqjUzAvDQJtPohh6TBY2Y9l9gP70WnvIsQxgzuj7FLHQ/owkZIsAow
+lo3cPeynk6iSWsMAZbF67YFSE6DnWN4dLyYJJe4nOcT3AagYlOKmUgT/oWsFC4+KlRNtWTJDMgA
q8yrSN1oN3ThTwUIZMuxjUnYmcc7yW0ItBcpUW2wGigNBg5Stj9GNedYmgA+xK13Rgz1wdgVN+ec
QE+J5E8ckp2W+kx4FD3P2jVnn5EbYpExCghhHPvvKGXQP8F2f0ZyC0SNoGv7DkkwZq9R6ZvwSrzn
hTI/ZFvLD2I6EjgfCW70aN7ojNDfGd3PmnW88WorBMd9h3YGLnJ0LeaQEMIg/4ptiAJpMxmXOUuj
K7NX61D5nrMPeV1+C4ViDzCxxm5KLtPkOO02LLNDmPIZEkc/CLRID5FsqBqlfCgqg+jggn31RGxj
J2NGW4bCJ9Gn5dPUJv6iIvghIZ2Yt/qngaSMgwDm/DhiKpQa4ml0ZNLERkpXV8Pj8sAuf5zj7jkW
xVfkTLd2ohTFYX0TEQiCJGU4TA3cT7AXOSjfZvb1gPovbiquzEVBB+ixPk1Zmp4ckNJp5ryZrDZ5
g6OXfq0mUe3L2pzXqg54gQvvUgh9mzIXD6RBd1/UH9wJHK3WfEtGpuui/AwzCqCJFzfQujNG6B8E
pNvQJPhFxYzPyqI9T1OIoWKct41ii4gdsmiyJ7tpz52HfFLXA0VOKzEdMwflkboNlvwcOsr0lh8R
t7v14MxEV0AL+Kiwawduf0Zu8qni6qSa6Rnl0EfGYDEwOW581HvaZ1IIenA1MH7c1El3bhZoeFGh
YwyC/pyUVK6mGW+zNth3JauXtGKjb1J1TW77AfTnQArCNUpjynS+IHA6CMKBOS0kRp1gxoMSCccS
x7gQacMyd3zzdfWJipOXXRAeZ22+NcAqVBsM667HMBwL8GrNkFFwdlDVzDxItt2QvTLYuCHxOfgx
YQHEwyLB4PnwqvFW9fU7q51mvWyxt6VLBZAaivdn5mKlX1ypynsMdfGVC/mperx/jG+XIIYBgYxl
XIKasYHnv6H8u+Qps9wl5GYTeYsMNWSSU3vlc9K55cZtlsOTT2yNNDwJmozRlyfkhC5x8FT2KWkh
IKTHaFXEIBl447pmf0WuZFNCGhciAj7mrqHd8MZblzjQqCQm9qFa3NxZYBwmSu0gIjZNYMAy2+xn
qb1ZbhxiBy0BjoilL0unbTNOHE01O0mDng7xKA3Nwl8ygKov97E7QTpK7NDE/jxMqynOv8C9oXNi
PdH00Dzxdo5E0vWlVJvC9g5G41xqX33QFp1c2o5Yl1Bc4ovv10x8w5k0XBWCA0NZJK+cFeCfxLKt
78Ce2RbnZ+M8Ou3wEykcVst6lCLls7XCNzinIRBU81vM7rPJ7NKQTG3r8Nu2sVvJAcKeavqvSAwf
rqff8rL80qmzH3Xy4MN635Kr+6NL/5A4xQ9Hodp6c/tZa7ZUIja2Nq/ptYjVu5j7F7PnzasXRaGR
+8gFKS+jOrsnZOJneXgTr6SVttGaGIIRkjXCoqydt0kLhv5NFB6XsmmM6hvOcZZAIZenQgk6Y5RP
Wev4vHnWQ9Ne/1qYtgvcLYdhCYiELfjyW5EqfDmqBUdi82wWebBPFM/ORPACoKivjO36Zvl34qZ/
EypYg52n0iTNDSNuCfKHkrMru5sJKYDCcj4mdedt/GE8s3BhimpGd34ut21L01bgrCAM4OgM/HVd
C6q0gvHJQo6WSkXYFNAuXepgSS7m+5yVf3ERTKMuwuInTQZoxTBsBklh3RUKtFaafWSlvIaq35Sx
UGucP8hGMp5g6YmvJJt+wjC8m9G2onwo6a7ayl9ZVcwAuai2JMh9YuI7Q9aim04JX9Fhc12qb2SK
X2aPO4we2vezr0iyX6jRpIfkmG/6wXnLwpHJbwiAXlC8einqYcyfF0E2zF89iNMXxT5IuRHQtpxr
2jRlEMbGDo3YpJhcOSJ/ZLsEhOm3hECYfZmJrdSO2vgm90peciCxTQ5KbmWiiTFhTDdZNlfp1+BH
aWDJ8EVkO6JPM5RmZltwUewGA1ApAvi+Q/qVTNEl8IHTZw4w3MjOPwGIVDARStwtOYAxWul0ooNh
vvI+mliOfad9xmX5GFXF13JNM0+z/AtoSRR37wbRMIAAlEyINplpSGQIbGAwYDvd8yRYwMcosvOB
0bcmWh5mMrek9mjrlymKovUaMcWg4PApuFlBlGPxaZfdc9boDYor1onoZIRfJ2wu5I81xBeTVXLm
lwQEyyuaMp/1hDr5/ILgo3uu+9nlpBNZcicT3pJFf3VGZhF+w+63WSZFY3OfFgkmyfDaMPQ0nfzK
kPVKWvfJABG2DkLC0hq7eMjj/twM6uSBv92UOXOVamTZxFpYrQfFe++vky5Ab5U7HV93SWOp6QmT
QLSbMPeYClUYBqxGnZqQiW3ukdFAkE26FUNtoyvtgVnyzMUpD8EIUXbEBYaHkOwdUsCukrlUmKPr
6oFbbU0/J7aSN/Ay/YjcFidlFxxgkeRMz+hf2t4/chIwPedowWR2iXxi4lpFkwOf8ZS1xqMlK5T+
brscx+DGOgjO3qNhYSYdGThwn7KaIt9l4ehnCSwvpnOtt7wveu8RoNr91AwnnECPvpnjC+YG11FM
uU8gHD/5/8cWnP+IgMVY/d87Fv/PePt//q7/mOSSae8uEa4mzIr/7CS3ocPiXcTCSERsgJX8fztw
gr/hs1uc5CauSV6B9j8Huf7fzIUOSYkcel5gMXr+H81xGVn/JxMOQfYMiiOGzHwS1zUXj8y/WMlr
nbqJtmF5BSqVKN6utWPGKIGkf6rD7JR5gAqU39ZbyUKabeRYHazBETsJ+m9F0nh4F7KKu+uVnkn5
XJgNHZYywlb8rY0hgfsbJ/Bf/+uvfxTCireMHySJXrW962xivQic7bZGXhDmEERqI6IOVWzvPieB
92AnZLuAetyiLruUhc+dX0P2n5wp+8ya6c7FAfoGJS/kxmf9aObh3q04M0wpxrUJEVYn5C1YRVRt
akXrmli8QDIMjEI5iPTRLp1E4bFCVGN5qWK/XbfCXnt2k7y1HpgqlTvoh2omaLm9QUBhvaatcbKM
FNmOa7VP7tyI9cA892LK+LtiLL/LSK8A6h4wjEShnTJD2KTohLeNM2+zj6JyvQdsWX+cASU0wT/g
TDAhzsm+zTzj3fWMbQby/JQ4E8dyncH1ksYb3C6EC0b1YgaKEXWArGWYzT9ZFm5mrNonzwJMZfXu
i9YWMbs9IbZNNM/HtiUZ2mgd3DRl50HdYAg/wv+zJrN8HIsBy6nhwIEco4OOEhj0Kd70DmDZ7GcX
O04uUdczWwn1H9qV9HmkN+7aod2N46+wHuFUDHN+zsqSpjR6DOBTDHoqLtUiC0YRLxCVJ4/C0OGp
jxAwRqlc9c08IJSF9wYk6579mQ03UDzYyvm0qkPjNqDjvceoq+JDa5H7JFxMFTnYDD7lmW4KSJjt
qL2hJwnhVx9jXPeqzEyGbrRw/rTjEUB/4ehzmSKNja3ox3sya+Ey4oFZyN7inQTbHtY/yMpK2Nuu
DN95M+ycJsMbmiMVZckJbN7bWI4BAGvYNd7Y7PpR7+zCRC5cyudmmvGBucyu3FIfMt2cUg1Opas+
DDGGm36+Di329CyIcIiMxAFXHgBbS6/TFK46+V0vSmig8z71HurxiTZiUWVY6i1qUuZg3c/0C7b9
G/ucJ1IucZ9p+OgFA4fYrn6GkOK2GUjsUupBZNG91SdHQV742qryeyes30sw9oTFEXvELPojntSB
CoiAsS7/wd9F+l60pIGwPUw86GQsNv21O2yZoBnYknhftbN+YSH5LCY+JQQkXAIsOCgk7Tutqmxb
VsySqEvWOakeUMjwrWRI3bA0c8VN/acn33AsegypcHSrgfGStiG1Jshfeup+LFcBRMeJ5XRqLnNR
JtOO8UtwXdICYLVx8VKBbIB0vqzC6u/FDgOD8gm03bAtO/WRNSG93HIskC6whBsWQAp97xhCf1qJ
PPyVSywwkkzPpC/GzXZHXVFTK8PQ0vmz788AYhvUHBLRvuHreBUqy9i2gSRSsIMPGTUDlU3k3Hko
nETlHjq/2EKPe2Uke0ZKDBIfOtyq8btTbH90LAlX3qxqjkfI8R4+JsQ3N9Y+V2byYc3K3vKDN7cg
Prlq7Z2K/IiB0Gjt2orCrQw0+ckWRwU5W8wI8E2kwaNWMSIN57XIXXJkZsQGNKfvWYmfmEpwJueS
jEZFo1LBJsrWDIxoZIsq/cNg0936oSQchsTTTR48ivFbmC6Mjw7JS+R4gCVrEERNH72zjXumXN6N
9Vwh3p8BMzZEKtLXvBDj/d6zINlCTKdrhKDc5/kTqwZ9nEw8jh3kVUeyH09R4dns4zZN7MLFoRPF
poPaH7EqPxM1PZUaEnk8433JR43jA1EaGXBIwmHLnJ5q4EWS18MuyQFRqOQ+9+6G5SUQd/OtHiCF
zdOfwZqsVbzMrfwIIuhA7RiTj0ZejEdAJ6Vcu4296ToaMtnOlQp3jhdeMS4zrAz0tibbYA+N8g/0
oF9m8OqhcL9otgZQJlu9oaIC++tXV6ekY0tUuI9ItF33qvwuLG7XdMRXwpSb58XCucULbu+0TJNd
RfQFb7B1MIcjE3RsmKUDktVh/cHaDW9VmXESRt5H6isgeEssQ6h40mf8/CEpPm2GhNhIZ5LBelgq
JgkGYBSYmlgnJ8TGnnLqV68ilCBqY43jsfOmlfbuXdr61ETauCCUoWcW9qr0+obfnT8kjp0wvhte
6ky9ZJn/Uie/jXT6ZY/4XcbOfGVPfGaKsctTdNVdcSKyC5ySKt7tduLG+fbS4DVO4cj4ZUgOoXmw
PMwC2QVP7Jkh4h8YChnj4+muWyaiTLh5YErrkSH3LWDXZmNHsyEgMyJ6MnrvVhniudXBQzgOC2tr
+LAkfp+E7McNPCxzlXvDrRZk7qn2c5oTgHoJcdPza82cIm8lc9AYL0uVN+FGpPZTDQBm3wd7Ox+6
DUqQVRlTODCWfhSWMWzc2uSvCiwIV4hdc9/9E8WkT2VO5O0N1sObofT9Y9C0WBXbeIDKKYIDjT8Y
NHRQjkemUi5db81a2j9DFGnp1NY1Q1gsEGdzoZnlLY5PQpBZUiHYB8c4Ibrzd31UzUeppvk+DSmj
RRl2dMKWcUaxFeRjeOGdZx2iJberoWm6eBB3VnhNxROeiVeqMxoncgZfI9WFaxgI4z2+eWYmeu64
xlHzm4AxFhxx2T1O7IXQEnp4/KX30o9t9Nx2qbtPqUHXgzFuIUOPv4PQJIHDsqKjzIEmT+Rd42Ur
sJvk+mClGUG0Pq2u9vO3xPUu4xKsV81E7OETOzUfCEfni4bjFYyRseXlBSyOdD4vIaYvIa/vrxlc
vUT4GSm5MhqKsmHdm2wdFUrjmnED3h7ud1RZ6J0MfNMF8wC2nsRxLqZqk9zAdrIZh1f34RIoOJBM
Rb7gQDQIFNpl0fFHLwGELcBRxofFXZrVtzHuOUsIKywJH17CCwUv1C3N4oEfNESONABmXcIOkyX2
0F4CEDMR9PuBTERifZ3HcIlJrJbARGwLrJMnrV9wP5oYyGJpxoce8+caZ5hP0YkxbpDUKVl1qka7
3puBQGLMlMMA3pdHMX6scrpN+BEwaQj9bPWev5oi4z6L0+oea+C+5/V4Xy9hkNjfx023KJrqGGqc
5cj+rvGBPbeB9RIZRPMpJsgQkDrk+aYy6L6h6UwBYW3oIRg5y4dB+QBfKcyIkPSNg98LfGg+s6s6
9R51AYFTFna6ryu0yLaPW30suEBzMBGEiV68XqIxU0ptdIP3MdSNjUN6JtP3B1SkEJrs+SVr0Mjr
6jFaAjdRjJqHFLQxSZz2EslJEX3KGRXNS1hnKINTSXpnssR45uR5NiP2x/7emJ5TrumO/3sgS5Cq
tk73bFD/F3lnshxJkmXXX6H03lJsUBt00Rv47A4HHPOwMUEEEDbPamrDP/EHuO0f4zFkZ2VWdZEi
JcIFhdxAAEfAwwE3U9X33r3n/kSUS5IL7CZ0aXoJDIUEQT3RtmdfYVPDnXmyOQRA5hteEGZvdXfr
LPGjMFnPneIPElbEDRc6YYPl6JPXKBaBzF4qFtclzhTSEfRxGmDWeKnJO41agk/rJQI1pVPVkYm6
QF+O1hKTKslL7UfvPErmpnmmLz5HMvRqhKs2pKya8P3o0Ztr3S+wTP/LXwJZrSWZtdInmxYYt01T
8+GntYS4ihTWPK07rlWS6fIguHcrSBm1tBD5LjGw4VwDuMNkIZd8ZgyrV102LerdEFRQcj+a5SYz
Z9xP5MuO5MzmS+AswOd1SAJtQFxRYSCgjgRtr1LsTfTT1hJa25FeiwOLiQF5tn5KsC0tlFVaT9eT
fA1nRJ6z8NVK+9zFWDtGmFI5eOmKlYvEXLyzGA/J0E0V9IOUVN1ILSESKNDqGA7uErwbYoFolyhe
QSZvgNygI6NXLGG9oSK2dyqdZnUWSbkdO7w00j5ZZPzWZP3GU3Ure3q+QynxqEm5boCQcJTo1mgY
1pzAWXo04cEZKcLREidsjw1vLwnDEbvrYHbk2JM9bHVYEmteerbEEtPkxB3LBORKJ+LiVj4hSDhm
Ya0uOpB6AA27hBwPosbvkNsIJ21UFX7H2c/YqoDD+PJuZktY8qBuqLIedIcCcmBwxFiyf3Hse9DG
sEEDKC6DN60jIqUJMgCoO4hWrxo7qAERYiv1yWzGtHYEALVlKL6NWgzVEBppsR3BAN41UfOZLOHP
zXLp2ksgNNG063ZBdVcc9eolNDpPIjbCjtGY/d5zW+SufeG4sTNKcZLU0Ev4NMaCDUPG6co3so5J
OPStOPVc5FAL6Na+wUper6QqiGqG5e8DY73JM07QAWbBJfzap6VbRiz0MmWIHhdtdkCA8SGRddpL
eHZDIc2ExT5Y5GpX5GtHo8g3vDX5qmjzx8mwju0Sxu0ssdy4mmPE4NG2SPybgXYnaZkIvHp7yQ60
ji4e7K7gF3CWAVKyRH8bPgp/ab/Wcrq0KOR3ItUctIl+ZxDEDGFg1XKz4cCxbzohKx/d/k4biPPZ
fsl/AcoVpEsQ+RJJPi45m6UFEpuwcpfUcrXEl6dG8ph37Y8mMOlIEnA+mA5zBX4rwEz3FnWau4Sh
k8l4j4sSA5gDOXbI0nhT18VzUHBHTiRxbTsHvi/56sMStN615ocjqteufRAdQex6fpVLMHtIQrsZ
TD9Ly3wyDQadpjtyE1HtlKS6A3Q7BwGpXcYDMpEni+z3iAz4RhIGTxW3jlSPYDVcKpHRafZ4nm4d
MuTnvnv2ltV7CZdnjR82IiNwPu7XvgM1sieJHr9eAt72mv4qBsOFAmdo2rr45Hk+9dwtJjUTZkPe
FofUZmkBJwunjPmSa8T5SS90IkzoGztJAZsG6irR+bNRbweBCbbr3Z+qwZMMahxWH8fPGM1/lPpf
0Vi+zxnaajngGiaFPCfht7c3kw4PWVH6a1mC/M5r65RTGO2R296Q5odAStIz7zEtg1rGtpRWHzMa
CMzZ5rynR7lY4JMIwy8z5dRzQNzQg/uXZKmP/48JTmn1Id9ETL+EHqLdBED5v2tMrv7jf/zs1d+h
gf7pM/whN6UTCYLHIqIRRTC9QHqEf8pNPdMLHCEsGmkW5J+/NSmD34RDkLeUQvDDJqS3v6lNfeSr
roSsYy6pWKAWgn+lSRm4f681/a8vfUll+kuPEgpXhkysJsNO04q3G7UOG+vd9tJdPdLXt9vsySSm
ze2MWzbJaiW6YjOH5qO2MCKN8inPnQsd+01opUyhRfDij8ahaoO3EGS4Ts0jHS8iN9SnZDSD1wS9
iL0nN++iPA9mmHGqFTLNqMV+bOXpes7itzBXR8eubjOxTPujH74ibNVujwxOmDi3xcop7pdYnTEt
aMdB6PUsLH9I1FvX2gh111gVxDLaQOZVzeZAb37Zgpl/EW87P9hCr3w33rrL6BY3VFT9TN3oKokP
tv9jFO5aZ8T0pvo6N8qnsPCOgV3ti0rf6pLZQyIgvLXvhrEgQLtDiss5zC/SEFhji3Ugo5dBUopE
p0GANg7kXVakB03K8ZR++bkk6eGtt7pLO7eXoerxCYSPcrzX5dmY5DZHDpSbFW+FdxhDJr41mhCc
Jb6ZrVOGd/FkQPGo3/rkQntutbSNnAhswFBtZv++HL+cHKwA/GIXzo6MqrUH7pyInCsjtVZ9/Nji
KJZME7tO7uC7782xOpJ5QYYmU8DAWk9huepInrFIUMBRuXZr51ebfQThsO5GwcI2cMQBbDJH5B3D
k/AMsE3OtBs79j+68VfaFgekBVTx9SbJONsSTVhn/AS1A8w7RPU1dVb9CeRmH/p6byf1BhXkazXA
D6Y9nbkP4RImnfTdTTmUZ29WX9jyyVW0VvVoP4CZPiN2ZBBLW4XY4amHXDExgUWEuikKPFyQUYB2
rb32K8JemfNWxvj1gowQJdPZGF74oLxxOY6uOvTKYwWRXrkHhzzgyg3f497wWKJnutHxNgKwosLo
CgvEasQjgel21VbGlTE0eBMY83SICIZkWMUYb3KuR5OjBHvRvus/SUWALPfBQXHpPDIgpoVC5TsG
z7KR56L+GSvcZZwWhfTvI6c7GOH4g0qAGnve0oK8DvwsvLKc6tGpugvspoe4XxxSsrzXTHd3kZBi
i30phUggDFqc1bkhw75tjcPsZethtp5cNaxoeG2ZHhx8q91Z/QKYKNCpDrcc4la+b+1VSBNCkenI
hWUIek4u7UQ2cqzQTUwLxJ8Ia7QPEe2ABsaDjdaGGrNpk60NOwv5I2OAR2f+ZXEcQcx7lS2y2rDb
eOQr5OlNLK6ZHlxpbjyTCJSKF2BD9ncBWBN4Ag/mmrVvBfJgJYt+k7hIGhVqkcoXCHfVgXXITdx1
BBzfsoim6ZAXArbyPX4ZGw9xT//Lwf39nPHOTyXc8FjRFy7JCZ2xC97G9IfmtF4l7QdHCTAVwE3d
i6X1anYWJCs9QLj6Rk2eF875jIyMLLi1MChatj5oO7z1jENNUE8TSpr6yMJAipG+vIvRSpe5vjVs
ktwn2vz+sG/Kce8Gd43HX0xA+0Og7DufEq6+7TjARMD1Djj/6vcsd4G2qmPvv7jjgxfLVWsxYbSf
onoiquILycVNkTBWp4KLcuOmijgzU1AGJDbEeFRYggHh7rPkZ0MHiSnQcnbjL89bZJi/wKeuTFsS
kRW+c06+Sot7AbfGjjhJweemSF4hGWLM+R5W4/2cSwSxxJXjNvITc+Xo8oheflV3wwf0DxA0dUol
9qP2e9QF1bGYazQjEc7n/iixxhiyOLj0nTNuMQpBo2MZxTGeeMFDkJb7FhdlRcNCWgyL5T60gJ8l
87pSDNmbtn0NpmGrOsKxmmuHRvvYf02JyaqPByDllhpVCmkYP3JcHnQ2r4HorLxIXpcE2xYSw68q
V9kQXmsjfe8qwCTCDK8xoGFwUoRVUMCkdbmxWJbBl11U9COMku1M0daxVzilT7oOJ2n/ZmqmNfio
G2UG28JAP+CUryGmtbZ2H80M91CmCEo3N01zrYl67DJScoCCjJOxm2y9tQvJ8ZGRlWUcBVkefv9l
Ft16tqPjQhPui+ouKz+oRwnvAmMCkmEKW6ilgpUI7wRAKRq+k3Fn9iYe2btpcF59XOJu8miBwZWR
/aJHUC9xcx0bxjmyggeNvcpD5pFz5WK/gC1voBZl8UEFu067erNctDN/LQbRt0Q2b4vJg/ISP8o0
OBd5Tj+n21ku+vzSIEZJWbu6uINDbzzK2Vt2EMj+uvdXqI7uc4QlE45le4QcVxbKvLJokKG/pVYU
T7mkJp6tO4NppltMz5mhNmQb3NtEZujHJCjPOcY9kZDnxrG3zeWvoX3vLPXqNc12iLsnY8QvSMsf
U/um8p56SH69bu6srroszjORN3dd2V4TNfhiZOHWDaYN3Y/z6PNCSs4qVqfu6eqhA8Pmb0AScaAD
klqOt699AAJ2xgG3cVi3EkSfMc39GmgVjXPrKGhn1FLtVP1ZJR2TD5dSEqGsfqqksQ5Euom4Bt0o
oCuKoCtsKUbyFnvjOITIoJOt06inkmyilr+QrNvHUOsbEuoUSEM0Tk4EeEQKZ1XRxYPchGdHZte6
83YyzN7Q326KEUaImVa31YzKQue8v03xnkG3KxXEoULtvNxZiyl76GWKfpNoRdPnGNEfQOzs68Vd
nhvsWtYaOyE5AdBhTDdHreq0SMuJG6BDA642E8SOZmj7WuKf4uDogWWgNqQVGRGtY8g7Qg/vDNi4
k2/9AoJJCz5R6ODNTQYopFUcWQCEdQnCwZiIsl6JlQjUqp/Sx4y6lT8YZy7iHHLo5KqO8Nhg2uaP
dO+QZ2I1LDroe/besj92OgIyUn928XxuHdq9dY6GR1lXFXw/M29YxWCB2G59nnA+DmEBjKJb90AK
irBC0UWNhUixr+GeZyxoMz3bdJjPA2vEEKX7Kmnw/UerUrqvU9ye5zrZ93Z4nI10FxnqFOoUslZ5
K/V07gu96QOiWXKyrJmyKqy/KHb10P3swQI2GFfVYB40hW/V86YX0/RqC2ZIyJx3levf27S6DMDr
ni53NUx4y3vTWAgTWrNeS6JNmj+lWX7WdrOXGl8H1HFm19vEyJdGEm8ri/4UOQ+urj5zn4Osl+Zk
cIfq5IfZh42B5So1sieCYFwudO9rprVM7kx6mvBTXmkvOJl9+2Ik8PpAK21oiMrVkCL5NbyHcDCo
lTnmTFYE/dxFZziSB9fZIBJ9UVv0JLrPxkDVh8jrQSThQzObsAoNtC/I8yG5Od4u4kxvVoSg94H1
EXjwMjM/5HRoXpM6fgqN8eCVw3KdvatZvNaGeyijamuXdNPaRr6OUXoZLWZykok0hMA6KzZd3Ow6
vOum9l6cQD1F/Z2k1RDPT2HjHrJEX8hvX4d9uCLrD67OJyFjTMsZ+jKR3jPT4+V5XD3BStVfQTTd
yNnfF5zYIj0eld8e8HOs2VE5GJXr3NZHGBd7koDues8/REVyGNmK0YUfqgDNN0nqzHnEA3A0UCz1
+IyPaxs1zZPThBye2pOyxZddh8d0yt87E9SAs8CdjPkjaDCRl9G8W9bpOjWv3Ujs5oLdxLIIPwWd
ULThRXagPHsIcYUM78qK+KKJcdj/qXr8/5Jcib+6Mi2ynz1pU4D+r2U/56+/L63//Jk/6mkLNDnx
EEh6fKyWwZIR8Uc9DXaXzAibcAi4s8K2KLX/Fh+Bm9Q3TdOjBMfFuQRa/Kd70/rNExLRjzQlPHUm
DP+aeROf6D+IfvjfAU+QoMNHW/jiH0J2c98Dpt2k5boa8rsiKG77eeHF4Zs/6iRuwDrxWevpv375
zx77/if/7Mf+fMwyU4gU//Csf377z2f987E/n/X7sSSx8BCY40c4WO+YoPdqhKg7u1j2Zhet+6w1
96wbnlMxrQzfcikCGSUH5mfAWIYOsQnGQEfOOiG+KGwYVwa11JfaZnUv8WmszBmHTdpBvppZJhpn
wbF2RA1mvCH7Hhkg6XzlA0BQPDeVfWt0xQ+l0g0AOFKtmDGhx2kuGPUdegsm0j5ZM68ED9a6xc+o
yqHQVT+kod6N2X0MRBSvhITbx5vDDHIg28xHvwG2DF+FVZuHKO/YoCwQMVJvUZefdB3f1VUGGWZ2
EFfrG4S/MTPi/LGbIrVvknHdL+MEaC67xHS/WDCCdafnU895Ji2JyRi9ve6eJrffAzInmAJbnXKS
t7zZMht7mGqmHQ2VCfw5C2mgksG7p7tz0Vp0rBlWsafcxEYR0wTn1CrrhRSqh1WmkotVWLd4g/Kr
slIXTlCp7+ymFkOb1QBoYRAFcukRu+Xepz7OOcgLb5UgTFo1A684EMm+hWvpcwiqpuiFeuKDY7Hb
Htjkb/0om7AuKDxBilEvFD7du2hAktuozx+NgLAQTvFXPl66birpkoNUTKXYpA4wjCBsNnZpkbMk
TgUbgx3ZOep0plS9QYpR0hHgbEzRRwxwmc3/aFoAnPPwnET4QEznUAeAqKbae68tLjE52SAcAgpC
q6BWGMiOpbNyTlKLhjbACb5LceOtotHY0hbP12i6nrN5JNATI2BJBQKFca8dSfENDS7KrZUYxRtv
o+MKBtw9vlcTxwdWjmvdVuRIVKcqlOdm0LxdyLnonwQPEza3SGOo9ZJ8a4u5OXRJcguFmEIp/ZSa
F6rL4ZOO3KOTghhpOVdifHp0QuOtQUBl6OaASYGKiN9ZyOmEpME/jl3Br9UNj+VkjheUbzdWyhjP
J/HI158DvxUUjUs0pi2WZaQhJYhez7TXrjfU94m3NCDcTK8HSR1WBO3Bd2JKl0Ffj6WzhzZ5bRf1
KQ6DJ7fiBU4hNotBJICDmHLMnXvfL6C5At2ZcsV7MgAYQSlNr6zZIxD8Fbb6bPfTy+ihRMImdgVN
zLnqwSIhgWUE2Nct/mHgsgWY1tjj/RE4Cjj4hA32kUASCPLqzIIcGCJoceQQMcXUjRKwsDff5Fgn
KAmM7LE0eYzXhHUrY+A7qhxP0rRWMoi+prqi3cc1q6cSy5n7WHm8IaLDIlnF+UtTRRzLg7hfbLvo
+VsyTRq6ktytt8injkwAl0EcuQmlWqkAL5hLC+cwZtMO7N2pAPkNIOXDAsr0MHLdo/WKgZkRDowW
DF0LEnsTYivSCWaKKVDYoq+3weDnex0rHOQ5sgph6l+2b5MxXdGboIKOuIjROzV3Y0A8AK6vZ8Qu
eM2K5Bbj9N6eggs0IyRJw6ttvSdS/HTz5lTm8YZ62l7bY/qZgg/XOPniPt50KrTvmsVmk1d7I680
cuMghaYrviwWwboIqlUf5eOKtochIGCQyMa0MojotzTEqg04YDqoGld+a113KWZjlfm3jiI0SwHe
S7xxHzgwLMn/tKc6XZkKRZUhrZ81BrrCo2ycYwfLJifeKU7Xyk+Ogyaqq4FdtDbs/NaXBB7nbnVc
WJzYNJ+DGfWNMrwjq/+jOTGyJdLCZTMYFwTeCUb2UksRxDk2YjMPlBHG0ucz+PNNVopanfs2gEEW
efDxltOxTcom3JpA+3vZS2u9dtX0qwHFypAe3YmdCXBj2bjxk3FrBqGzNYzhHIIVjAYapRa6hgpl
p+kQAeYGBf2YgnsyUetpymlQknyz0mX94KKcWvk9tgvltv5qeDYLIDXg3m6BqaLgyqIXOisgyS3c
CeguX80B/Hlm0TpqNG5UM3L3eO7XDnx/LmJayLIYpyuL+c5KzRczz0AbaQmMLvBv5whJkd1zpEyY
WFX6Iof0cbIzwv0CcTQcYkJV1xJ+Q9RP7W3UUl66SlFa46jsfQJEZyzxJfNgtl0ATY0bvTckBXZY
BPYRUBxKjeg6MUC1ZyLKD1GlXrKCdZnoik0ZJPdORZstbOJh4wn1KGrzwy7DD+Qb5W6KrN2QMyXG
/OCi2IXDNrXJGQPCD8J2ER76nViZAv0PBNkBCwvQ87JhdhvY2aeA8LKpLJMME6cbtlULtMzBkDAM
aU9zOvC2QKefa0y3O6O+k74/3A8+jgZfTlSzNutL7H+13+20tiXuKOUXH13zNhbQtMfxIfOKYtUz
TFjXCbrW2eS+DyfeQrOjTzhFVXkofOI2p7LZeQgbmKv/ZKSA0ae79uIasDT8o7XhVTjOiGWNJKv8
ENNECxjxdQI8Dx2OoT+EUfUytf28KorqlHGzUOJVqyH3xCZJaGRNDG12SSreDDfLtjN/t3WLEK3t
aLp0EPRwpmIOrpJP+PzUduWlN9pTNrGDBMQOEHkZHGXau1gXOlzPwVaM5l3Xg3kbvduhsJAsT8zq
Iu/ei2cYTw5/RRzXqWHE9DEa/2yIQtw1+ZiuEa8gSHHoPFhwbeI2/hysDsvP9CPTXLfEDB9Fback
EHjvWQhPHEokhTd4BbM9WMinJIHfu6brkRiI9Dw2+DjoqdG04IVXioG9OdOlnQQKkqAQ+8RQ913t
eThzEiD/JkxqxkhrKYsfqAXytRd1ZxiweN8WxcUoXkLvhfmWy57Y0FfrLwVZy2fTbOUxs5/gIee3
beC/4tncVD0gONNNbjsHDaPkup5w9yFPMAgm5l6K0phKcU5v+oLSMcmfBa5l0ky8aP4ZxYzU7aks
1k1WoD+vWHeQ7x4724kI9TWYHktsu4zNdm4fmESFQ2V2aAx1xsbKbdr0/bT6dsnBhgQAQiB7t4T/
Dna4CiZsvmHJDiZ7qvjIwHvu1zd+CWu4xaNmpHG2mzPjGY4eqlH31DBghzpun6AD/TKYmmGVTcBc
+NWmmkCcwe4noIAmKimqhnp0Dedr5Kju50x0UKG0u7aJ1mUS3o8imbbowLO1G3SfysO+wg6Hls28
zyDN0JWucFf5j6qwTmMJ8zrZTo7LeKb1HlEx074e6V3b8YzOGZfyBtOeTZxY0Kjr3pjzA+Y9JMcL
EznIGHMPsr8tK0FqPfokvwYSwNLJSCZmFE7bZpA0LNu25Y2Te2aaax+YNs0VztBBZ0FQhhLlF9az
mwG8qEvrKdhkPsC8MmJc5uJvRzF2oK+HxMYqi+5Ih0ONpzDo+XSS7fH3b0W2bOvPvzzw/W+T0g+c
h+9/+/014WRLU+7351l+2O3QwdENHJjO8Nx9y7mTZq1HQu33A6SIVM7r7w/Acenrz9+fd9Jts//z
aYoyXnmV+tF46EA6qIKHpV0bL4yXtFCnyiJefrA+vYY5SgfPHioNxxJ2BI4pNFMiEMY1lAUcH7eK
eQhH2HVSxf2JcxZ9fO3AMYk7djAeL3Uz7qWTGisnJ0ci89S6pWO9ItdiOMItOJiTC9y5YA5UVmwN
eeWwLtBzQrIaUmmh8anQyFtDw3lm4CyHdokGWUAMaeHhoIoMxzw0Btobt3ZtJBpon4VFhz0G0jj2
g0Suy85py2fKgiWhfgYmg7cBUbdNXvMQ7vpmeKybjEtwUDthgJbtXzmBfRZeZbD50mQOZvGU1cGZ
5BC69VX5ALDkRyZ5eag9Tk07vQ+T7jFYAESOyr0K0h/gCLVqbZDK3KJtXaOerFjPvXS4nYTp383K
e491ephcYdKwt6PbIrEWGRDdvTR1Hi1qSHKvwDvTdiF0CU/MxnNRierYpZbMs50T1E9OkXcwtMNj
GOgCOAfXaJo0Md3r+CxAonF/Tti4GHe6ntGR862fhs6df0n7LkNFerSGvNmQ+LHxZG5w1a893uy9
KJhplq21QYPNKW+ZEDjdtO0tgpXjzqvWcQklMhSGt/HQxVb0lrd26JbHqh2pmaHS5VN0aOzQ2BXh
U+eH1j5Ip5sOe/0qixGp9yFAoTL0oME4P7UJK3EQtyOoSOHVpL0rfQNCA7ATIxikQ1hKNPors2Ah
sqeC4yYgaLaAY1hONTUXQ1vPxZpoh3fSSaieZLmelYFaU5Mz3hK1UuvoaKd9cU2apVmDMSkcFgxU
/c2uya2XCuvFZITB7eSkey8T98kgg21lc8KsYl6zi9T6AMjzh1XS7mNJNjFudl/kW2DNMwI6zWUo
wfDF5oZr8ER6+M9wFO+R9j/bsbjWXInMf9hCEkOMm1mgC83G8K3hiMYhrNvkHNo3nn1aXDWUojF+
Su8xUtx2OG5ZY2deiOlyS5oWt1ccxvgNG+sO2DNJ7h4ZyGGsN4h24k2r5ohQEONXPBL/qKcHOcEN
jjhKh/YwMQafV4Zud95QPIdwH4bQOYrGeIuHYeuzXgVJHmxk4bzFLbcSEvX3PpnZwzlzoUIeenHC
i7yjKFFXnjFfoNSSZN6Fw6ny+wvWP2TQxVOI8B6zFJLJJmWxIKH93GiCkN9STlsApzFTT5zNfePE
1MDZhW3d7Wyn2zLw5+a2/V2P6ID2A8Zncimh+OxRwiKVM2h2DJAxeyPr8diytUfOyatpG4s6PIc7
K8gOI26hrB5eG3odfSHTzbi3Y4+roby2Q375CLFcQdB7pJgeSiwDWROep5YJaJF8VYhpYXBGe2HJ
Z++1jsTLmFZ0e1BOmhmkH56PXGhEZxEAoAghcn2szLi+ymL9MRFCDxX5Ka2kBSxDv5rIG80oYno7
GZtQ29dxxnXKXi5AjJuGS9nnHgM3/Kyke2jGm4yImaBNy5UwUuJusm3G8Ykxemgj3PC348GW1fOU
5IgpzOuh8Z66EYk/aNIiIdoGVLSs5alT2Mspi/MOaSCrqdiYZH5mWUhec5FtPc2sxht9+yrc6sZt
l7ZusRoVDramtUjZUPya8ELUsTVm2tMcivuEck6TpMoOiInLAa+wQsVCcPzgtMfOJQ8nqUbCVxnK
YIvt0u1slK9jPA57Q7nxYRrLz7GguSAAPbnpNB5yZ36KDDc+f38wy8rYxi4i+VAZLzLNvGPXet4l
ogK9DCOTFq0HY9OEO+r/6IJPxFmRBlBv4X34Bw6WCQOTOr3zk5zDF8vgvicZkdlznp7DFoNVCk7B
tWIUqqxBDNNs+M+xQP3p//RRjT+lRUjZaGTi5OWag83A2merXC7TP/5zEXf7yAItMmXM9EWi9X3W
+i92nN1MSzB2zh0pYgHqKX3w4zedUidQf9K/CV0mVcs/qXhzMJjBYtDMiAlSWwpXzZAqBE/s6zHd
I6u+RXGh96OY0oN0p2M4tZuYgQTxfB2YVUCpXd0fXYFOARI3CvJ5eBzSztj37qeQ3s++Q5qwSHBd
B10fRiPuINvd5ewFWDjsvU0jn3ZT06yJnEDzl1n3aaZOdmwSw8AoFVTKETt3e8Wg54MqktogWGZS
0GBUwsmdJB5vTzeH+Wdg1CfZe5toQjzP+chZD52C/g/1SVqU9WD5RSfhezHpuhiMzM9Braszr/jJ
nXxcN/Ng3Vb2havioaVVhOxTDSMb1CLC6UygtYDTWSDnX1T0GLUd2l2yaKqHbDBBhcAVQlJj9ufv
D7CE3zRdzT1C+25vGS9RgPWzGBzjoeZtWQ8JZgQk6nidE64lxSr4A8kvAn3ACIQWNKDpnsZ53/mB
d5xaBwARrdmHBq8j2l/kMueERfL8/VkIn+DsMDzdJj5h6l3YYeUqIqpYHShA4k023lmoWuqA6PJp
68neemysiYMPvjT46AyTTeKLctuNX1jYEgdRZdmq9m4ee7Vvh9YBbG9O56JBxNQW6fXc5I9eEJUb
X8rpKKsJnbTKg5f6IU1LdY5aBMIgjypYtQVazrp6DtinL26SIrkHBNCbM6gipJpnXG6byC+JkWmn
8BRUAzuYOzib9qYMlbhrPbfYi5I3LdeliVNJW1ukoN1WeBCLIr2bkgF0d56+o4D5lTsG6svUZmze
+ckD9t/puoyKe7tnJirSvt+MpeISdZzkNIUc1jJgzQzlcnJ58MFgkoOeOgZPCq/BdWHazOo44wu7
J8gm0XdlI3cJRtIzES7EgUb72HPf2Yz7Y8Ignvqhyja9GOtTA9+ATlJTr3Xg5Ddq+WBzOTbB2B56
quQrhiFwcCOZYHmgl0c7S94rfZ9GbnA2Q/etgmT7nE8SbZwDb66i6NxSR/v30DWWA3Iw3wdpdZ2n
nFcCAzlUCuL5WFueQzs95tdQrtq20PZfdWm9R7PdnVsbDXJI57ob0IOVlfVeDkb6GKT6Lsep8sMP
+q9ZOc129sIO8z5F99AKcZenMdAplFPUH/UT8zjzFl09MIAgveGAZt5+P+TMY42HOgK59cdD35+p
yMRK5GImDAuDE4ikPzbV0cskuVnSWb5NWhlbrH56x1InaQxjDqWL9GK38q0ymx/BEEScGBM4dd+f
unruIabPI7d5j080Kz41jpcbwDr58+RUoBan/lKKXF2KedyXiR+QFZffWG1KhbV8lalMnmxpELX1
+3eXB40QloVUzvP3d7OugPs2i2FTSKd7RDM9bl3lFhi7B/VY2IV/0h5orjAohpvMZLrqdNhdUtbF
a/qOCcoHUa1HzpXxCofdTkx+ePZaq71rQNnfJareeVNR7TBplDT2surS+T1xJmR1/wAXycZnxF9J
BqPBIGbwscrDeTsOo3UELnJFkNy4TpUkcHT5EMgSlQw+0D0DguwqXL788xvfn4V1uB+WA/n3N6uo
7/AGgEgGxtELWsX8xJ8/hn4aOr95+n749x//21PmLcZD25YsLE5r3kz3GKyn4/cH+bfPvr+syID+
/RvfXwpbYXXMhLFxm1rgbU07GoG+XjO2dkD88Nj3N9KyCbffI8r/31XRPsgC12TA6QjbhoDx/Uf5
PQJ0/aE+/ttXyQl8uvkovv7931YfLfnS+X/8978OfOkK/dfn+GOOK37zbOHaJKGyTUrzrxhe8Vsg
MFcxpWX99Py/zHG934RnO4x3yV21WWpMRrz/Ocf1fuMbpCOiqEZtTWjBvzjHXXTPv8N6D5///m//
9KX/VRe90IRMr+UE6g9SUHgoXGfE7Rwq0FgnpWimtX126Hzu05igG4WbJ9HynjHUWxktSoUMImE2
qQ3R5tVKudhMY2aetN/bXdhgiR3laSKDPeWOXOfo+ZN6/kprr1lFjf9G8/VxyJyHyWPAqtwE7qwG
aZsG9nuFUGLljONMUI6By958mmyyZ/yu2ksD86zv3vB77jmob3zUbswY5FvnQ+YHznTuQIm3gzob
zO2A/Qj0krEHDDHbzNo5p2X7nnGQikn3UXY5YON0gqveRatCTfpIx32dZeSlGOY59OetcJM7Hcgf
rp4WsvsKVtov1+8Tcgvi/UTHfBTdU9Dm0Sbk95v88VI64QML8XNAPWJBljxRuDYns6XHPxbHAvdL
XrE6Rz6NhZIAJ4wcHJ+ckEjWHEZeM7zz1NfxZP9P7s5sN3IkzdJPZAnjTl6O75tcrj2kG0KhCNG4
Gvft6edjVBe6arpRQA3mojEoQJUZmVJKcrrZv5zzHQbx6VFn1R6nC5tB9hKYHloEM+k0YS/S6jMM
P3HybobIRjtVXpdfWiImoAg4lItuZw/qpc45B5VYR13HwBGFljZ/17p5kJO5VbaAJI/DbcG6qSq8
MlPkFzMwCNWhrRCt4CNSjLUU1WCRX1pVHPLUuBq9RtFZagSRjndOvP6hZOi/LRweIlCo2ISsR+oO
WFgmwi3HYr02ps2bFPlOg/r1JUh/MmvYBc5ZB8WRY9nMyc9Efx0f+UbTdTNnL5UUj/+vzrD/sUoS
61/6NP4Xp5OmJPsnp8bf5CTLJ/79GLL+IhvZwPkBpMXkDPi7lsT7yzB92wQH4xscg/8AkPH/8oGG
83r5hg/40bQQtPzHGeT8xb+Ja8N3JdoUiZX83/FmGH9Q5/90CPnSISUaLbdtLV/Yxgbyj4dQF86M
uRvwchSbX0Jo7xFwa4Q5NP2UKnAfx4GhCqUbz1ZuARFLoO9p98nPPLSSpfeZeO4uIfkRoVORXVIv
Hc+96ZBgG8hd4or2AWkKRVgWKZLvrJjhSDwAVUh+DqL/lixqAhNrWuNWwaPxZWex/zIicJO2SxxG
tmi1CH8+caztBr41PExAmeOrMWEz8Ad58YSsV1Eb/i5kSlYpMYlTVAyXHXleDC6W7QHrWzbPeckS
K4FBmNtbFaHcaCTF+eiQzWEODhFqRKwuX7JeVMzCMTcjo6l1b8k3OD5LLjJYWAnFMmXpsfMkcXbT
XNO02zWJkhUWq5gAYbyFYPba+LsxkmwPf/QgLFyMBBCcqaJ+MXz7iXH7V7ZkBM4we4maYftOh7qu
IHNms442nU+32BMRmqThFbAN+TT+rUnVfmwXCFwCdTQzrftqrvpjBXB7YwZptp71+FzIqGX65q4r
48/gl3UZ9NVjzH4iIdIVmsRAHIOUuw4A1gGdJ3LA+bHzqLbmBpFBnhFWCUbgZva1gPU4ZXdkRaZE
szblMxLgZKcQWGwBDDb3NQv3GHf8OaDYO7hYUU8puuWLaNJbpMbgOHjdl9GF3UlE8OMce07voN+u
jcRkkcCE5uoatnkqegGuhlj5Z1/2JeIHXHchJX1LzLPXdvEpUO3IJpV9oY8XL7GPLBeabUxay6yN
AR8bapcaZWU/g7tGtzsMKbCu2dR7TGs71I6nmZv1qAM3241M4NZx2Bw4wglfsnoc3sm0MQb3q3Zt
tSrLhcLWDMjvWNuP8WNbiOpAouXP5KUO4Ur6ovs5huSwebWemB4w9g59IGB4tS/1WF2HEgQzjEv0
EZbR78QI46Jo38chexrmBzCExRZ4Dnw7Zug31qXm8EBt1CC/zn85rU0b/6uk+QcZELDtDBDHYAzp
2vnO95DThsQ0GXF8ybL4fRYo07Uhdr1KviMSx2E2MaZBO9kzroNmlOwpRpG9GCmQnTHAJBW4b6JM
KqbkKNoHy/5KGpSamez47ZjoKdOQ2QMxMukqZZOhhwlYdBrcfJttga+SAGEhwkg+eI1sTwXbbR6f
G/0H+/PZvXUxsRZTDGmwyl9R9fCrSWrw+h5Ki9hCe2ETv9pIdmo5jqqt5vZaez6/Pc8dGV+ypMV2
km/7svnmtsUET3wh9zXs05oJu9eTdYbA+TlBe7RT0WKl4tbrPFQkpRsTqJFWVCYzFDdr+lUNJXyB
HjQFWYTrDIRx1RjxxedhqZX+7siOeSdXLVrlOVtRjSw2yyUuh8WM0DIkmWqsA1P30y2DW6TVByYj
2kmc0n0hbnkl9D50XBwkOS4Vg2po1MUe91WKq8C8k0MlMNh8TUBlSesFGDqokhLCF/u+qvWG2Php
X3hc6FX0UjKEWyGJzXZM90oANTzttp892ohJLjXptmFY7txEfJjOjMbTRqzgl1Q4OLY346zhVjML
bKPhiCLgaBScY5kJQCsbJ4ZwImv2JXbl3r2MVRNfzN56Vh7yYjeCUkgc+dYW6ssWXnpxp0Ed0VU5
HNPD8DBVkC5GE49Y5XMyA5X6Kjq6cXuMt3iJu2Ok3HbVA7w7BUBfDa/Ue2tnh4SExi3s2gjnuy+Q
GPnIi9A1dKRJ+yR6peBuKgqYE4Wom7mHSTkS1TKtWG/eu45SxGMN/hae4Dt5iuCW0+KOFMl+OyQ6
31VW/+QroW/lyCAFBPu8bnlo3pOwfjTIg74L2Ues1ZiGG4/wT6it2lpZOaFokrf/oRYTowJMThRE
jPJU+9A7HnyL6XsZamNYLxnxW+mlZnEhvG3U1eIl7qb3vmk/+mjU1wYbzj7ySyLcwA7sLXC6G8/s
wo1o4uLCirY24mjnF4naoW1p7/38rfMz++aib0FPJUArRwu3iBTREAPaizQzQjOhI1cePtqQ8f6B
2RgRzDy+62T0G1CLBKnKlnJwsrqKfBpLrtMJpkIdiYXG4+udSlL/wOrfeSXNZ4+iO/5k22htEl2p
sxFV0xOZZATdCPU5liiojNHv7tRgTrfQdvBSLp8QZGBgJtGntwnV+R2VwoJm5zMIkfjRjE78VPtz
c67HctzU6EoxNTFASR91Cbo+kcNhdKJtMLnDOkRTj2cfC7JK7UOQL9QHn8GpM2AOt8JTmtDr8Jyu
ENKa3ArVxyzDHzlmF1kGu6lroCRUBD96k3qwY7mJtDwaS+aaRsJD4DqGhjm2N3GdlEsexyao/Gif
5PXv3ANpM6b2dlTVF0oEuQE3z21na5SCwITrxEVgSDZFOeMKKpxd18XvUYY1IGozZ8upvh+69JpW
prF1vXnP4kciKO8n3TJdTDlcM+MEBP+HpTCXeYKhNFzYeQVBf2mR7lPBvqS4tTZmBSwdapW00XUA
43jqI7Yv0/hqYlfb+Y25KZJwHxpWdOm8ClZ7RK+FAlVi+uZyjgH3tKdY6OJg4hlcF31HClg6XWWJ
PAkuJVsZW56CEe6qNZucynUv13C/jBWv7o2t/YPgx9r23ZV9g/wzlFlpjd+PjebWBPO66tEgbRsj
HS6Mo1g8B9FTND11sc32mIazs36GeNSNMDGuLdtuMtDwYUTNkbD1Ci+loRGhhGS3WlAQwoQAbAxI
5hUESMHaspUHWkh9MgoBj0ON5b40wmBv2SEZFeZYv81WfBUKfkqeJp+5CRVL4eHYTrMmpjv2073f
BD96C/N7W5VYXDTtU5S205ncD/dQuFs2Oj9EOtgvbhIVV4hjP/2RwANdmda2kkQ4AKbPbuaLze/w
olD8XRyW49uSN8Q2qtEmAhD9EDoctn1kOierC+tbmL5GNcxOHYXiNbZUfqQ6AfyWYOPKLMh0f/uQ
c3gvrHWDuWG7qKz/fMideCadL9miQePxVaW+Q/v0nQdADOvE0I/WzJquytW8RbmPyrfq+ucgTXYs
sGrYgCPcLMUztu7cGWiPjzoA1dVjEEDnnwARJ/eS2nnlR2X+0gDe2U21QztLX3BnUNBvIMu1PxLL
vvoG+WP+yKuU+SgXYhelIhjIVTqRZe6gOtuBxfUvIi+IOogH3ro4/2xWJh+R33DitIl6jMXg7MrW
TuCcYTNrVDrvS9qBVYbritu+Bs1SuIdBluOFFeF4sd356FWT2jeB+dMTfvQAsNBdq6zsoBiV3kWq
j8FIsSL++RAZal837evMEu5x6Use3mo45GYZv/siNXfx5N+JhF/o4GryGcxJIeL2Q9TPmIErs3ww
zMG7q9qa7p4Xc3TtCa9q2x+IIyUnYaTP8KL5QAvrv3FvbajeypvTVfdmBc7fkzlpuJLgAMhXUJXU
cJ0axiWl0unXaL0D3PgmtdC9VxCkjnWcEN2i64hQ0B63b0r9MFj9fC9nLE7GpL+gu7zXZmJ/dKCp
VYNLMI+tr/LVEGP3lSOTXI+xb1yzZdbAbfEUOJhVymygmCev5d1Rw6nMIja8rver72RKHE1tndtK
WmfTC3YWyPpO3/O+iy+4DAPI0eiU3cQrXttpem8cXH4Nrqi+stSTgBO7mye7AjttZno9hg6uUGe+
KVJxmsGZT06XlPfQZtw1nMPdpGb3GKU8xaVdVqc/f/WfH/4v/+xff1oCJtwKY4PWatCvDf79dZzZ
/XGsK7YEzsgOjvC5M3BD/To4ch8EWJaJf7yikMve/OlkZXxemCwBQx58QwTjb3mjypM/E/smgW48
aJUcjbBo7yxrnM4dbES3mFgm2D3PFmuVeyOE36jUEGNZlu5FMSE/Celt/NEed1bqY2v2ZLEnvxdD
d1WLO8OdftQ6G/fzkEzHPO+PVhmlD5FB+QFa7LeBbBc/UJE8jxXWfU0T8Foo8zrrHscbp6UBlefk
TLhaZVjPl5ANEqauHP11gQZxlO69aLv8aEBIQMMcENQHHP8WoZEkOyHYj7DwKV0tHwVb5j9HasDj
6KIGLYVK75Kh/TbTcnwsl2M8oE3ow6T/dFm/z2GyrDuzcxfN2Y17yUlj784rG+MOtaSBK18TkbOl
xLB3E29vMI8NV2thFMck59FNuy7n8SzCM80PTRV0EdjvbCaMTDzlcVSc2d1yiaACSrqJZIG5p/VA
w7hxIid8ruyiOuczCTayxc8OPam9iCgviLwYowPNEGBvZ+wPciJ7taqwwbFNuzUaD2+O1BkzXJvd
MgNiSZCO2bax7N8s4av3zjReCt4Hu8qENUTrIo7KsV5aYw5wO87BkwVzIA28TYsi9B6JE1xXL2Vj
aSxHavIyVzOy3KJ5F/nY7VqIp5b54rfjvrWbLV7WektE/D5xdPIYLJTZrI42sUG2iFU354EbJbRP
0zwSJJL80tJ/zA3k24aOlhJvWePCihTEHW/rqhB7ZfWkgrAZzvN0eMzNwLpJZo+T/WX3UYptNs+2
xE6+1cUj1JtuVfnWucvD18aYyw2haS+pB+Opi9XOJnR+lVc8I/MUH5wEy0dSfJMkRLEZ2Qw6w2S4
w3t6Q8ldEp6DCtkO7gKQk1eXYn2TspFG81v7JGM5G2uM7XMa5cR7ZfNpYcaOgVddorkgoWQhf8+m
GZ2JMz8zgXoZK0SNUUAhHTXwttzUujkmiRa9yuNtEZZihxTkatp62FWMDdZ0iMjxZ151r+sMhPL7
Bl+hDLuNct2fiaS8DDvw5xmv0ihJ1inM6XeFFJbjwHokjkeevCBhMw2A6kQAyKln6wUj0lbnsvlI
enZrRiXw9U/sh0nFFHuA3FgZjfAjqrKfriKli+asBPcUvXrsoeoJkZotJqQpnD51R+EmFLlckhQJ
vkA67ExvfkHfg6y6werMqcqXS4xj2xk8jmQoNJl0Nrai/qjEvYFUYJ1yaBS8c0ldTYh3XSYe4G1r
yEbYvzSudgdKV+bu08ivdpZrXrzs6leu2LgHs1jqXBRyLlag5WWnugXfPMkHG5dpVreK2sTG/gqw
iunMCXnzxXOzR+aI3KxxXK5Fh2JSGxwkC+JYwdQtUuslIFxnTQ10hm5krrQ9/JbZfOhL81jWDlHE
Rt+B/zH39TRem6Vr7kiQjRg8sX9jnNNJom+WvxoI3NICUIItK7XFtomMBacvvfeKLAn6fnO6BBWx
mDX+JQbpsKAIdEUy0UFnY2jYoJIjvZTHedkJs+RYQx77zh7cHlRKRxYcOC5Pmi/Swm1A/YM7O4mf
+Kyz0xLcZOI0Z3RlQLPzQVZk904KErrc5st7oc7q/aBFx5CrEEd86nQSzKQiBKg6L4ez34cIjLEZ
/5Am+fVNB29dNL7P0FvOkBlIcA+bGRHtOCH+LWEWD/n34JT3oY03SyBMY12M5KWPjXUWA3u3sU1V
/aDgV5MTG0EIleNExh+ifY4+6uQJdGeaHsuGXrKIxa1EVwObIfAOWqJEMZafRoT5vJMt7CaCXD5b
FyljmaOC42riQP4KvG2QeGt4brDn0xm3O0tZqY1L7hABMbYkuDIiWP4f9j/hLH6wYdj1RKTPZ+Rt
QF2DDtCfcU8VLHeKlNOVRx5qlg6f/sy8PxmzHSo91gkV36F7Nnt87TLl1cgFhIuk3IGd4u9sbO2p
l//tR0lpk1aNmB5rUMG9FLekdV60pG2bLecnnejW5cVCT+m8qAINNWIP1gkxWuhc3ByfL2Whgwlt
f0YvV8Noo+VBWgBIOsZo7BaPy7cMMeO1NWHHYcG1KtQ4Lmq7AY8+Jw4MlLb6ZTdipRf5Pop6SGN6
/AxUjx0ZzjdemP2fr8puGUkpkQ1zOf5m1URbEp1cc8GHCPwfHJxJKzhKKfl6Yh2Dt85UyVbVKbMX
lbzHUnaoQ7C/x1W9rgO5z/sUMlgA/Tcg+0NzJxg+Cv/GqLcEFr1NRRFdF1TF1ENgxQPxHVnRY8Z9
5zPKXrU5jMu67XETtPdRW/PQ+o+mM6EDwLjkzU+jRqzWWT9aiziXYnmqkfocXcWnMfj8xL+DFk4Y
L8uLiJLqIfA/p07vUxfvuR9x/yd6eYctvxCqdOy/w8fQTp9tHjCQEvZlSDUPChNRqztUbuft6pYs
WZMX1pkBQNbkjRAGOVIs4s7D2w1qs9nWEsJmUjPuxbMV5+8idpwjNYbHFBU5Iuv7MUkj1lFPbCtQ
AGGC3RqNtU+t+KNcSBYcv8YqFxz2JtQDRtEov4fHkfSudYeF0qkPDKjL+xp4gXT6FyPvfvYyec/T
Ul88WCqetnB1J3G9Y/MKNiG33my/fynJiNqYWXpGfkO+WbstZlR3BaYmBFhM/gkn3jt6mSM1TAxj
HwKmqeNPRKjuum/nghBzBMuuUTNOdBlFqOW+mmqimE0lnrAAb1JLk1mhHHDQkAFwi+Yb4YU/G2Hv
enGr2oqRaOoh2pr5+UaXmKIw30fEDqPo523QduU3qqry1EZmshk0bm9zBpQaI+R9NhPyPKSVvntc
LMehYOcQ25BqojEiD8W3HdwzU3vNZxgU/ix+zcnemKvoV1Wpo80K8p3wlOaPt123sXWB3Gvfd4Xp
rWQRJT+/w7S61Uo2L/bUTodKZWrvJyrf5GSHHpMufUZPp34nbXogAxN1MNJ3WXnXVs9Xi34YovDw
NKpBIc/G3uDa12CapmdcH4AyslaCRsjBTJdIbmo7M54oFmja6k0SxiX0AzA0WFBGlBMWJBq7ZOBi
EPmzBg6Ox6N8EIxjpW2eUbp0Jt1yyFqy8eMf6Ne7nW96MBPr6pRgVkz1bwwJ6K69UVLntiFdpP0a
WJPc4DTJNpVAxVaWENDbqoIRFfl7NxAxrFMGBbbJZJbzZ81BWB/zxvJeaHBYXytFbSg0fHQzgjaB
Lnhv5NaS4hyc4MNMr1ETkqfE7v00NKXBu70x9l38W6gwOs8ey++os4znkTHkLTIa2JSsnoIM6618
RKF2l3S3LlLFi9c2uJUW113nJs/4Z3YebwqNGuqsA0S7WAoIYEOdeyHdZjUbwHei0ajJeYHt040+
5xJezBVAFdyRRIVe+gIiEaLvfhNhJdReIcjBZdBVBPk5B/9xpU1cmZ6qT3AV56OOvJvHfnGDzpTR
I7deETQXzoko7IxTb5vuKSv3TWQzf4OtOCiUh1mJwtxoszskPgnbDqqk1oOINCOz6goYFk7yNMfx
E4qfI+/Oz6Jh4ozfvLTMI/jGs2wjse4qed9WEc4iSe0PR+Ulq+MSk4LxtKQHInb+AbMlMpinO01z
Z072FpD128yUbMVTP5rDskuRRKRATvPT+cOp20Pq+i8YuONRfnmopLfMWh999g5FY1UPEo3B+ip4
qlHSjd3Ftc29yrrnoJLBSn9xIz8DOjGOJELG3Gze3tDz777Fp6St8SICBAWl8E7IhMpd3/NVmkmf
Ij+NNs3AvDHQu8YSv8JsgkoivhyLGy6Nl6jTyvXouGDqYPzCZYEOeMPwnlC1oNu2Lv9aLsZ85XjT
g+ENFEaU5ECnVpUcfhuzNa/IlVli49wVIkDGrk4sNiK1fgdpPB28ugq2EKYJmmVoouUDjSqo2WLr
sGtDVkuB6dSVoFEhtJ3kyBUuHrayXD2xJ+FNQLtoXWAmU+uetL5TNndax7LQLcsAUs7Vx3RGHkRp
r0zwZs6g2JfMyS9raG5mZi+A5hFBSD2xzSyqw8AbRjTQqPXyE4VMHLJydBi9MYRK4pMuya8rfYny
q3/OPUb7iaKS6z+mCYUf9grO/fgekDExqP60C0bqwNyFYMf1BKjHOo9aGIfkT403Ra9RYh5kWjPN
zGK5r4GIRpM+ZEbyIqS2V9hE3rGCMXqdUXrAX1jeJe0eneI+0Hx7Q1aivjeOOGY+yi56Sq0iYcz5
PPjGQ5x1tzoKvuwm/2Un/g/N8swlTmtDaD0stWDa5KK6Fl1wN6STfnctiJ3JS1z1KcWic0kq40Fl
3lHInl9tru5tWh2u6yZft8K5E0qg8IUE17XxnjjsNyF63j+CTFnEKKcEzQXRE/M6nuiNk5EYEBNB
xYV89xeMnneDOJNJmWF5jp6sxuzXXd08BqDNMHAgohnk2YoBdbK+ODMsfrCmYtj0krSIfHK2U8cC
rJb0NXG4G+mMk/ynExJmFPTZ3kGcuMElJxdAnnmfyOm3qjJkfdW+hyH7RPSzQZLDEgIx2eFdG5/Z
gjT35D/kN41B/F7G42oE7ASKt/ldjfaXGTD4F/ZEu0x21dmFnbABwMrNEPv6bOS9vRc8+KonzdYg
fog9odnfj10w7obWj9dzk3f3fuc/o5E5zQY00YJfVdv6Prz5gRJtSIK1EyCiceXYPZaN0x/AsKJC
CYInF7f0uwCjDU8c+1loGu90ztQ+PWkyqAOCYM5JClFvUsc4a8Ab3bXmeGbcAMFF9LgLorx7csWA
1JsAzZ3HmPMakWW2lS3u2QBsFelRc2eem6mtVrLsur0u5urWL0WNMUjjoAoVHiyzebedLLd4m9X8
GP7F8RniNwqpgPT84ad8c6vW/DH59RqOkrhD07Gf22p4aAJjeEhRa2VhwpmQ+t1jRuAuWGeSJJQx
P8UoacU4YGoNXbXR8y8HG8u1Lozw8u/rb+7iL+RF+rv9A2T90iWuWwwHf7Lk//Pvnv+/46/ylrV8
3InMWFzXMPx/qTT8X1H3+euz+Wed4X/zFf4u8HH+slDpEOpkGX90PP/Ai3H+4s99lDoOFFZWDahr
/oMX4/zlEcXCPw08iPd/+0f/qfExJS4YSDZQRwyoBf+Oxse0zP9DZ/jffOv/KPFh77zccba50eS2
lQFAdhsg3LRs4ufKCw6VUe/cCLspNRqW2+yjSPqbkqTXkpVIt3DAA4O8bDs68jX2mgOGmT2u8bd2
zK/hwEbONxnAGFJZKzey9FY25p1K888o0r9tL/0o8LmC699HCcWCU8sDlIjHGjb3qkv7pwL0HAwY
5lsi3CWD9Q3/ZN7MGKk5ELJgg0eKahoauq+9A+yoUwhbITWLfTuar7nho0AgztEnNlhbhAmoqfho
WsVurBXnJqrWaVYgRLCqTSIjojtmpPg2ZBSrmXve/xoOmjET2xu/u34Sruc2fceF1W4a/N0rM/Pe
HQMUbAErZVjuq/Gz7uGIhIXGNa+xQNRNxT4xmr+9Ib9HK0CAO2EzWN9fAjY9ugQCzn316et2Fwr/
R+ENDxnCErtLWyxEUFdHN94EofvdhdHvpAMCLmGAR7kiA15dRFZfmTqskd5sWl2jzKDChko3rVSl
iO7xKJ2c2fnKa21CLyT6OHaeqlA9xSRZ2RKbEAz0bUa+3szSUpBP2keoKJsB2EsbPCnHeUy65EkP
5kp2IX1wV2wa7DAkV10BW/+UqrohO8F71R2ILjgjkHjqA+gxHoOrAvC82fHlMTOsy6k7BrP1a8GE
rMnXOFC8vpvp9I0y/Gq6VFHeRDFg5nYIgIDmYuCmjUO6ut48xkvul8EfGGiaVn3tfmfsY90RfkUy
gygPB7q4VLrH3E7KDdOVGvvzdK8CJwFggKezllgLK/8a5v4Vx9weEvO+Taiy62qmDMiowmE09py7
kAZJVHcItbHb/jk2GYR56AJWfaKh4hNjbEisfKnHst3oaF2MaSda6xz0AWLUU1tB+iYGAtxDOH/U
3vhVV+0jQQcbZftn2gSQ7cR8JUP2w5fuZ6qm765sYcEVP1QYPvt9+jOs3BlPsfXpEjSUtsWL0MGh
yfBZI2DYTI1zNNg89pF4tMvgOcWc1up2T4LLwVtaIJ/M6ZL8iTUl2WNjtJSdYXly/OGbtxh4l+jw
798a//198D9QtYmm+l+e7OvP7L8c7Mtn/P0k/5tiPHBoHAAn+za6y7+rNZ2F/GW6rufbfOBs/seT
nHaV6asLLcf0PYMkwP84yZGZm7C/OMVJjrNRS/1bJG3U6//lJF9knwH/My1pQBv7Z7FmVOoJpWRm
QMeKQB6MxHVFw/BotOpSNxko66TNjilOob2eyHyOfeFeIW+DeAkYC2IDBWAvx73jdngr8/iXMEnR
w6GW83VsfE4wcUQLeKIRXXdvWfbiJpOXzhdk7TnT2ant6ai02Z1TdkeDE2V3ZRlOWytAkdTmsr+J
yXllOMJkeibQ3bdzqGRMJfOy1AccaxbxA2a1mzzqdCi09aNdh9R2DBcPCpYsgbyLlQzEwBQ9t3X+
i1k9LAbLfko8jMJaBD99DDb7DDM+RapEDFaFgsRnwpdil6Feot75rsmYEaSQWAGBDS367AHWRpfC
4Mm6YTV3LRpIhv4T1QIKT/OQN9E3xns42PU8YAliejPTrnlu/jYlb0Uw+09RqX5E8fRaTRCrpiWV
oKSeXzeEDJUuY0afOs5smKJ0eumjdPeeAZ7cx3ZCU5AxJkwGeULVe0Tg94ZyAZ4F8rEMrWyucDuB
/wDMCiN9BXQ2WhmFpFvMxBdSCW61hnc9ic8/JnY4lls8NC1j02F8dhyEspMfb7w0OAANguFTD7hc
R/MDB+1PwmiXCpy9VnjyzfKNXkvfofW7N+R87HXMQo4g3kp3v3rlwWnkTrEMYGSExpNgRs18nQxv
nZj4ua05fCXQ9OBBSU+C6j0OvGdb6725JDiMBNdD7O48wD9DAYEiMpjbgDltcI435J/yHSGMQsHW
kbpqDm14nhC4RIX5jbUItvJwLbBqj1MUgFcnbn3hWuSDxnzcH5zYS7EXuKu0iGvEE1xyFmnbugWR
EoYzQ3zfefSa6MoY6962u98d1vzerdWhTAY0Usa0QZD0HoYWl/1sfnq4mPPI/Q1Thu9rYW8UtX30
JpyMgvs4Kr5QuRHRpup8i/qGxr5yP3oLutZokA2k3006UfyXxrVC/lD5FRshFR+11/KN4whrgA0v
hOmN7mksDSPcpIiTZQw6mLzmXzWgNm5hvelKrqJOskAKff/LiUqWxIzZVzD7LlYpYSSV8bHp6HGb
RdypIH6h9UQcK3aSHUyOCtSkoSXDgou0hI8mx7tkEYzaKEcFD6khfVbO7he7IHAstPsOUlPb6B7K
x4asGax/QJG6RZTazw9tQwnQknaBZJX4xB4jXkPNoY3xTpj6yrHYXARqzdbg5/AX+eu0CGEDFLHN
Io1NX0p0st0imC1QzpooaH2UtNUiqSVyhvmPa31ZPXLlVnY9kNwUblJ9yEz+K9Cbsx0Td/tozf0p
w6QAfIysoSCSKwLDpm2FNY83+11FVkWh+2FbEdNUTxZ24dk8+vq9rMh8UqoYt0WQxacxaMAKTx9z
jVDNb2EKp8qNnz1wjjvX603qx0lfVYbd06Wfa4MyvfMU9DPEfN2JgcWXWiTMTAlu2SJqZsPFHnIR
OieL5LlB+2wvImgkU+EWb2myy4uofAapl7LnLrM7axFQO4uU2l5E1bJJn/tFZu2ht24rWOWLAJuF
xW5YJNnpIs5OUGmPi1w7ELyGNQpuAyW3/iPpRtttgl+i8XTIm6rjnkDl5U1s5ID2S71KA7HTk3tr
iKLBin4dUI/3i4wceWu0qVnwdX8k5knI4mSRnRPDytYw/uWhR2/N4KtFn55YSL0zFOvtIl3HhZou
Unb860teA/L2cRG6z4vknZuHTMVFBm+gh+8XYTxeBSTyaOUxxQwQQ+iJvUVIz84Xw6f1w10k9gRM
t+uaCXi0yO87dPgJevyizjy0zcgjonAEQlEiM1iPi4RfJCROLqJ+0aDuRzyGR2C6yEX4z4l4tTmy
RhwBMc4AYWERKBezQOqSPWPgb9ba8F6gES62gtBk4GjgNMBO+S2t6Gdcef1eLWaEfrElIMmANFXL
Fm+sKXe1hReCMd7ZyELS9UIHULt0doA4KeJluPNi+ykIPXOPjfcCFM5eVZHk+2V67AfDGyE7F+Xg
gIdgnu0x10JYEnco4BgaZwdPMOOpevuD/9Q9Cwr2aY6sNnFC2NtgqP6iEru7iKp/L6aoQvVvfaRF
rqgPK3Ul/Cy6zqGIrpXKxSkdvYOVJy+DyxC9qHt5Zi/X7dJw8l6lf3AGR72q/rGdW5uZveNugj55
Zzv/2+grhrYTfzyaWBHQlK4G2FlwFS4DTvrTnw9uzDMnRaC3LLTg1MMWOnTVIlXsPlJbefdSCDBh
lrihwFt1UcGLlBw7MHSqx8wcnJqyzw8a7UhiMh4esXmd4GaS5Rs9RDlbuVSScdlm8bYMZqhbDjrP
dLR+qNzFDlYTMGmH1sFDMga1DgM72EqQNKEptipAQzPUEheJegdP9lUNLKp1291pA2mwBx6N3si9
GYED/2KhezST56yBlYm7VpTP3hTad7ysiA8FUzMrcdjiyG6fdtVNeoOkBOjOQQzhuYme/jd7Z7Ib
OZJu6Vcp9J4JzkYueuNOH+SD5Jo9tCGkUATneTCST9+fKSorM7uqLlDAXVygO5FQDghN7iTN7D/n
fCdeyOzaEKpWFrOoXUH7TcXpo6ka2nPT8cmzqFFlQvYU3s5aZANP0N4bZwp5Xk/dS5VAoRw6d13Y
0Y5T2IHBlnmC8EG0vzk7slcqLG6DZE4IAvj0n/SEtk073TWzj3QAfrpcYPDprOvM3aEfOi3bLVrv
17nL7xqxQMzutSvC5slJp33dauEdfoqftUknW1iFRDp8khhWvuvC/DUqUwtXN72IHLw1CoKnM2F0
e+ObHOb0GARf3IJXdcBRNTMEtKgV42luNAgb0nMusMYvll7vLSSwe0aIET30fXaY7JFmLg+h2KxG
oi4ai7gNadsuXW3nW6J6aXz9ZBW4nyjluy8sCsIsQJ/ZAly8WaiESAf/ZC/Fz0iOH8MyeFeMrqT0
p+ylyNGo7XRe/3cdagif/jEH+7fTsv+BRx9TMET6ehX+TX72IelI0HL++fNc6++f9fv5h3QZaGFS
Z6bFAdf+c5MQ4VdOOL6Pvku5ufA45PxjkuVYLqqZb6C/uLr3R1iN4xTHHssXNl/MoEvI/E8GWRx0
/sXxxxW2+tu3HdBNfz3+GKBO7byAcGRro7FjuXKBw9JxGBv2s0YVYKePKx5ZZHVsHWGmGQ59ETun
GX0iv6KwnwGUnbOMVSzBv2VTGwQqL1uNLnAK9Hpp05/sOjyTKUq4LBE7SkMPg0bvjY3fd9tCmuKS
xwn0N67IUl2ac/bSTj+4HQn0e9eY69fhOobS4J9aruxcXeKTuthLrno0e/3e5j7AZYATkBvDUbeI
w70yq5vGUrdPrW6kWd1SQt1csbrN4KcXuIMotOEO1NStuKibMla3Z6tuVOywnCLaocO3hCOvBjWX
R6a9GazlHJqOdkt/d8Ekm9u/5zlgqgcCju7v7hhD9onYT3njTyTf8M63xn1nT82T210JLRAoJuuy
RAkSmp2TBaJHHJcBDqaFYVqG7y3R7a+8FPObGkdlxFLRkjjyAWKtDOQU+g3OlcdaQn0y5YJafch5
FjJbAgrN0xGUTfeCWwpiDk/ORT1CtduQ5ynyrwTdOD6xZ0bG55lb8uy11UOYCwOVQT2YF57QIU9q
9nVHfdTZMfIMH9TD3OapnqjHO3WTzno0K+fs5N2T1Bh/Zk2EK8H36rXDBG/X1J17KZGRYRon6Jjy
3BQ4fhLD/06H/DdbNyi2AZo30NrAO7r0NCLq09ryabEZdGiGBdy0jSE4pGjONQE5tmrUkjawtnUZ
HKFYLXcm617I+jerhTBTS2LN2tirRbJmtUzGgH6Go0jzG5AiP8jurmhMuCxqkU3Vcruw7jJ9Is/F
QgxyOLxb1OLsluT/KrRuKur44IUnu4fGUyNbkv8SQQveKnCQH9djDiAwzL+NI/GGOOV/k+7MZZGA
n7jp8sh7kY0YtpXaSNAqmx5t9hY5e4xWbTZ0te1gQhLd9morkqtNSe/pb2Jw6p0Q3TdDDsMpUrsX
12Vupqttjfza4JT23RyJN/JzivuZ7x32Qi17IkMIlC0j3xmuVjCwsE5evby2prmbF1+ekOinTZdO
7gNnOlByU3RaVCCVTvLvnVJHXKWT1Mtnp3QTekHJoSKlNEpTkYgrhVJZEqW3FEp5SV3He5mN5DXy
Y/+HziRAJOljLxP/qpnOHRNm8QZYnczQMlhPhARxJxYFCrUOWcavl/4cNkzyNI2C9JWDjWaqGXyn
1PWCkNdowYHSRE4N3GUZk600Pf1qSRiqWQO3k+PNxe8nZhE0m59FEZkcjkIQXh5636TpzjfsE9CK
sJQybdRozJ3GZl+PebbNfZpOoLs8tw715xgyF9Qn28EW1/M6NfYe/5+x7phaPqFZwVac7IWDfL08
pJ72TfcT9w1ODVcjVo21HAFZOtKYX/RF7JUusYHgoe3xUJGeHRLvuyd/9DPjh6bQCnro46BE9ngT
hr42kzE/ytGjSLeTx4IpdRqlFDxk4mD7oAey2JEXLAbw0R2EyKzcl+o5Z/f1WcyE+zV8OCGlCPEE
X8Tl6sCKf0Gk7vYeNEiCuWsG3STzoaGR5acSRudcSzcrjr0iAuvj7pYm3i1W+AzP6qff+Wd8M49V
12+WBHV4mHFkN8xtUu2Hm0z8M7Tafdp3NDP2bXrD+wn1Jrpwca6NutiWRsMA4Kbz3Kt0XLC+WlNA
Wtbc0+C7u1GWKWIzD5FsechcZQ/zC/nkOYdEz4kMmvWRES6gEjjKOKiwEoRG5W2nsPGCutUb2KGU
98pQjW58okQxJw1cEBz1ppQj2Izc4dgCevTyUOvxY8G5YgZ2FlB/ZB7yfjYPmdbc/T+/6bGogWe7
8e/LHqDKJMVfdjx//5Tfdzz2b7bgfCp42AjLhlzxx8TX/Y0WB5OaBRdWz69h8D92PJZhod0xwv+1
U+Kz/j7xtX7TDYOtjgpzCMPj631pq9GP6vIL/dH9X//9t3JAWU/Kvvvf/+tfpvPZjCHg8SMAKlGc
kj9Ld7PsllqC7ghCRhGc4moQIZTUMiM7NknUHXWX9Ng0ERTE8abjm7GFZIST5BAmHHPbDMRgXfb4
hAR9nOtO2NORdtRwdBtuNX+OLoduMI8EZ4ms7UnJ8J2KJL5zMOFtjISQzTjOFOWMpvsI3mDkNmJA
yTmwpfMGNkXtxNpWpv23on7xI2N4GIm0j2U6YMNDXURe2Yu5/azJgdZ2ih2hJygXjjD3GZs/dtXn
2AG6cmKdjmyRxdrZB8jUpN6ySRrce7bfD9t0maNNUrrLthiSDmCdYJZX0v88LHhj7LF+nZt87WAI
IhLlfoesCZ1w8L7JzKXiBQzgpJs7LNw/cJUnGMHcY0dh/UqCFLHZIgRAdvHuGiP9f/U4bwm9nnDK
pCsxJTdhwZPEMArCX5hFEQ3vkNOJOPCOGIth0NEQbcPSwwKj+/gvcDwTwtynUZ2tZ8lwjjqYQ9wx
7y3ldpmwk2oWs9K+tK8Vg7GV3xKVTqgR6yKoLJZE5cw6yg3FDIFWqLl9olMg4FvkT0Y2rbRQ4fJ6
MdphWpvkbDGa4yGF0sQyqq8Kh/CxRTKC+iTPZBKcDLt5EERWXOx4Vjwhc/bHiGHozcLWaFdmOFLD
pPR2tPyBtu55uxfRPJaUANGriaO5yQuQWx6FDFWQEszAWF8mq7JWwUomAoGBqeKgsefcDAz9mItl
59A2I7Dcw2NFhVTGI28VOsY96sn32NTObj3PlMwWtw0sA6xHxa51/BeOtnLVZ/m4QdIA5SJq6hHp
1cThR6Q8awBFN76zRl6M8YermFeIaIwmsO6kgGe15IwZK30bRmztxxbz09ypT4zKOzkwmXXrh1k6
GLOGXdI32hNo0HWqgT5LPXGceyj3Br65aPLxsdJ3GBmEbwggronSstfH6LHDkO6twWZxXHdd9rUa
eW4tw5sM2a33Kd/1wAGQnslA8x4o970u4MSLRH+PW3oT/UwQ7NXHt8T19c0Q0iYgHf9e4GbaMUkg
roXCvsvm5QB84FMzCvBx2KHpJbnVaUnFvuxxAQVdRQp0woaJYBDvdcy9zAvl58w6C7i7/aBsDgNv
sVhbV+9AsUIxJfmCs5X6JBI2UIJWGPSuMgPzs4Sls+aWfNCyUyHlT1967nPNiB+rGdIM9kBS5u3Z
LV4oMiG+2fETrhrKEG6GUVg7PW3NQGuS58WOhquZAyZM8ZcngmOYXo/t3jQiRgf+XNyIKT/Ubh+d
W/Uho/LlVN2a07PDk22VT44Pgpf2bXoS73LbxHXbiXtsjPigQDmvcMszcoYOG7SO/RwTxYm6+ofg
FWAdz/Io2lR2UZ/bLsb47eMcnvLxhbRrsgEyB+s3p/gYuvlpMXsE9KYMHLKmd4vqcs26N4NTGaln
qMP+WDMrsY9WaheQ3NglJeW1TV91CvUsoXPkdPBUNw0thV78uWhHGlEvCHWqrmEO2oq6RnN5qVFj
wg74pNsxe3W4+NR4NkVciT4Hu1TlKOSyK6wYZu0j3g0UbedlfEm0nBBPQzlJzZxm5Yvqm5VTdpaF
CGwCD6X3UE3toYzvxTDvTQJpuOqImFhK1ijD6dag8wRuLP7ueFh7uDQRog5Q2rBY9N9CH9L3AEWj
kdytc7n1cUYziw3q4mfmuBfm/usmzY8x7rQ4tlTCkZI45b9rxltPdh/ZLomppJ/0PWzZi+VZ2cZQ
3ec6ihWhrohbB1d+h+a1rkiD42oNH6GWpuvZK77FUVlz6iT2Dkh0bYrXgok4bBZ2dqKbr9gf+pWP
rzrlkSsBh3NSAliYt2EdxDzyndQ4CHoCIHffVR5j+koT20YB0HXySoHOzBGWI+iJb1niHOwxPBfS
fp395TOrjW2mqvH88NNDml8zqNzYYnhqGsBRoekdXTTKGUO43bvnrhY/u3R+VtqWHjVwXPTH1KqW
G0g34FvZMep1fSlEto2W+Rk27hxWD1k0f3fjxt0kMn2Zi5Ie3Rn3xyJKl4DfjAgWg1SMqvTOC6sL
wQFcDLZLMYDqVNPifTOhQEGpqShCARNd2+Yb6bcAosq6qDG8eRpnSFQC0siIk8gEzTFfeL0pAb50
bbXxZvwbHjWe2KGJg04V7lB92fVUk+Pjk9vJDG8mTKhDAsC/9wi0LeWhNbLPWc+Y5mo74ANMNvuQ
2YSz02dMoggTGc9Xonl+yRUabjLhnkJec9+MPyshg7nxtq7ZTluWNYLb3xqDJ0wYaqBys+7ern5A
OqaS7Tzn9msWaZ+53UXrJR6/zTWwXLdMPqcRgbizd66Q7tp2R9DYIIw7H9XHNn7iwtkvU/uc1xBF
i4VXwUybQ7gsp4LbnxZ2NtsDHkGbTs9iYERBmL9ahWo6ish4G87k7VAPI0qV1mZXn9KwucH012S5
ghb3vFd8uQE7E7c7+l5aA/WHVJ00Fi01n+OsH6u0HTj91u9NK0/5Mlbrwhkfzd6jAXY+Mh7Q23OU
yXvpU3GQGPHnZBqXuCnvvhDHc81NM8r7JESFKzj9pX706fX1xab1jYW6O4rB7vdTeKPhXVrwtydW
2Ry8mn6VaHGOjeO8RTZ5dH32lJ73YnP4DATlDkSnop90DiOOEfsno3UlmEWjQdteC5+tUCfDM4Nd
h5PVeItAxxQX7AWjXGLgST7+KOz4WunVxSP7vhqoNUUa3Ug1Q5YRSgrtEkT8MG5P4zuMlQdHLMWG
HUodiM6ctnZnfPhoy4PJ9GdQcrOH7rzwxANcwAWMIt2jTGP9vqd0PoBYd62/pGuEsl2Nmm0qWbtI
avKFtUe7ix0uPAap66jlyEkohfGqZ6+dXr5mg3czhvNB/5LOlYheKDl9QlcflcBucppi5jU9kqjT
SGvZ5z7l2ZmwkKHOm97KtsaXCv6mWErvsTFfxjF71dXZUIn7pmD/6YzYt0uU/7SlqysyTEXl2FpW
oW/ZLq8Ge+zW0uBn5XnpBb3lgescXtsG7AEzwWuO4WgTa+RO+BFUaA9nORTPVSds4mqN+MAwmuH+
NR8HIAUMKNNPBJ2nNt80WI5X7B3rO1J++8qb8D+4sdY8NFmSchqHkdrbnskmC8tEq8wTrbJRRC6G
Cpu8Q1tZL3VSj5dWAFZlJzlvotDMzsjCmz7taRYmWMZDC2uBRnSJYzyULHqpuzIb7lqXCY/ngI5h
h3vDuArjh7KAEKb6hOVUH9JO7qgGplNUGUao4EB9VyYSSdqTTBr7lRzx4qZEtb7hsHz8SraOfJku
MiHgqNlorqak6K5bV5Y8b4nMQjLRbq0h1S9TZrLD1Rdt7VoUXeOn4htYXlcHBoAiJ+ruo9ko7vvn
2ojiG011VpAU0m/TdMLvLrF+cEPVt3TKzNvOiZOgTn2fS9hzQLbjqzYYma6WnjZnEzzGTYQ7/s6Y
iiuzx6e2qwGs9tH8NBrsBZssftRxsgXLkotfPOzRGJ68FgUSlDWvajKX94mu2TdJ472Lso3PvTE0
wRRN5poVlMrj2IsOhtf7B8vp1K+qLyeCSx7hKuJpGitm6BETcwUtpcBrAzLHZEK04hnEr6MmF/ou
Femh1PEN3jltzTXthfMbyIMnuYwB9UfDXhqyPo8+z7s5cb99sbhtHSSSj+bdJ2SVK9+Lbum8psc3
5luHfhVvYict76f1MnnNC41LMuBcK/c5O9YXq6y+M12zjpY2Hgw7qQ6N6SZUoWE3QPXE6p6Jx1gu
Fs9wUX6YXblTadwAmk5xpyGjtbNmf6dHeIA6ffv1IRoc4BKsXSvOGLZSr6bTlDERu4Qxq4VeP85D
WjzPzXTUsYyfotFjR5x1D93cfrTkZV+km0GIilMcCyav/KIn7M6wqJziRItPTNYUyiPZUx8sj6lW
NBx7oiSoelcchUFbKjTnZmV7VBLXzCMf/GahkcaM0mMmaScdUlnuKUOmLAmj6qoc5HIAHxY/tHRS
S01OR6udX4qIGPYkYuyHUHg/IzLHC4ozGxW73A11nhAcSjswz+NwFrrzVnvmdO+13i07pfgAdxgj
aUnwlvPXk6WV+b6WjvXgZM3b4PXRuwzxF5Ie7/+/qfvv1NenuYb6+v5Z4B1LoJEl3/s/K1eWLez/
Uu96ec/zH3/7/JH/bf0+fP/rDOjX5/4+A3J+w7mnHNyMWVymNnzZ311/4jcHux85QJtWT1eNc/5Q
vXQ85SCu2fgb4GvFH32f5m++8BkQ6ShmbEtt+z/jxP6zfdv0bcPkW1kWTnKbn+HPM6BxKDQjwxcQ
WAn+nNFKnyIjCWYy4JlRvoipPnRc+YoHUkEiUEbWc57k1z+Nzf4+mvrzKMpAGfwn9c32HGz0VK4x
MsNT8defQ2Km88fQWQJJFgtsRpfehg1lZlGmvWlmr1PIVzuE3dXjLqS9uksJ6pk10aXGmaPbXL8t
R+540IVT0L1rfd1d2Zqvx4jCCKaim2bWFtaB6q7R52/tSBHwfBREuqKoeI2QipJyvveabNmy6F8d
eeOOC+Vy7g/WYs4irWQQZtS7nI5Ip61UddBpsO1jzIYurJ0rpQEmXyI8d2To11F8lQlJl6Eb1rak
WkHHMNMWc9DH1ieJWDdIRvs0oSqsJO4zxuv3nTtWdLKJnYb/SRRWEhR2/dSPeOo1AjZWGO0dskks
mDL5sLArTlnxbXiXlQHlgubwvOR05BDtSh1xP+rD/RKK66D7+BmKBzC6gdShF2oZ/VuLeeLxdTeX
4FBMWhhb/+omLoInXP2q87bU6l2XosUSbzdA3Yx1VvlLIOStuzCUKRt8DE35kdWQZgbvYXJ/mLNz
PzKmcFoTiBObNJNAEvFKoExvZmjsQzQ5xtjhrdcPH8twHHEeris6QXN9vi/z5acu30GSwgAEzhdl
3rMTG0c3JFZdwSOzQdYN3qf9DoYYeam5lJxrtskSP3JwvpNacZuF8R1HQHUODmTr72w974HVBW7B
fMjIcW2GhPpL1Z7dJw8h+eak5OEMsMo/poP+s2IkFQgEm+eu7m4z16Rbga0ELA30iFXHUWhbC3M5
ecNnUyoyVwdiX6Sxee92y0uBff9GyKRfQ3uIjzlYoFW1xNSpLg07Uh15S/aadauJ6jCQC7jt5YAR
G9K7FarKzzILWhEln0bLuTu0zPIhNfUXmbvTsRQx2TkvfhAFjB0SoGy3Ow9LEynpfaZzxp3MOj1O
uevSb+g6D5HTUv4z0IbqqZWrVmsYns8kIKlKDM+qKK7UHCDvLHqJWv1ytQ7qakXsbLXX6xaWSRUJ
KKOEktJi+KjDsXuQVXjmMqtPcwhsDVnvmWlL86gKzovLzCZLrcqRzfrcqpU6Vmv2qJbwXx/0QLMG
57sw3bU61dxZAyWBpl6h6jbVR4/WwUstBRXqJCFnmd4kU5aeY174QzpNh7JwraPwmu/T2OUvbbTI
faf2HfPXDiQw8rG8Dxe4KPQWeoCJMORHWRnfYnyMd1qXUvvT6qcOyuh9MzO5VfudSe18BrUHmtgM
5WyKQEHNb67aJ1E6G+cc7Sn13lZGFN3UBj7RufAzUm7JGwBVxDtaUeLBvCcHN55sdm3McZwUfEQ6
HWXVvIWpXT/UbrXuWu7yFnwWqQey7sIMxWEWAt0oWUxQVAtdljPIahP37x67w77kvE6Tnf5AtCc+
yJByRb81HiPMf9C0OwzHGcOUwfjMMhy+/eAnh2gOgxGmwgP7oUfBkIW7zZ12um2mh5xfkQZAvJbq
gxXvMtvYxclMxV4RjuevDzOtsFRiwOETWq/YCuEBQ429bUaSulAgByvxt1NnsMfQmu5WoE+lSqjy
nYNUwlWuJCzEpkZJWlKJWyBBd7OSu5wv4UtJYD1amF/eVChjJvMO1wBCkpjaHdOvhbjOjVXVAOQq
2e6FEtgy7Qc0M2atSnpjZxfUaHGQXR5DtLl+rvDahc8aZcUx64CmRDxJAW2jgkag/lyAfvnGtgHi
pMQNPa87ENPr9s1SU+/RMpVHJhRKMDRb6t94eDsoiZWSFPMS6RKJMVdiY65kR0cJkLk4ZF+KZIk2
aaBRTkqstJRsyZrGiQYhk6dK0Cpps3SpCIqq+Y3taN8i9YXNa1osG2Hq2QeMt5dy5IG7pM27qZcP
IsNghc8uPxjJiPM9o8G6jydjhzmK5L7f3/sq8Dfa2luecMKvzAWc1cQhx6hFePLyoqbdzh8eWy3X
d446QpFTC9d5ayS0K1pAhEtDfkTUBYXECACtlPYeS/5I1vt2MOL6HGtefDt2n3EsxIk6rkQTXFng
zbPU8o+LTUtH086PbnaqM63btQs1THRVdvt6kTXNewu3T+xuOfLhpyoJY8V6+jmA/dn75KKIDenW
inu73hV1BNqhEjQZUaq8MjQC7X0ty3OBge7GqeU97Yn+k2i7C4+ON6ih9b0oq25jFkRlmlcc7NYH
J3Y90T7y0TWvZlwCzhqW50UU5ppfzDtnvSG2lV+Yt9gSk5Xph85N3MEaVfa1OCy2C+BVImRmdGnL
YuLH+apLHXFpZuKUljVBgsoBDTSbVD+b9XL0POzMWIAB1kxtdEtSL7rFBf5dM8tqu1TU47lLOK8T
kRa3+QwQRlCpueVBdJ6XQd/XAH52tcHxE5+pNNvyZoqqFmodlj2LdwtXUZUFdR9uyl40h9Is1g6x
/oU9ykKhli/vBvTt/bhE6NZD9ICbtGSaWAduWfavCWMu2iGJ6hh4qpn3EWCLRuc29kbOOa6B+sRa
C96CUYBYnEfaH8stDKgPJD2Q8wsUVY8vhGR9SCW6gruQ/Z/KGLCZ91jUbX5Jp8+pYnCYmFv4ZyIo
MmgcScecPyadeNQZfJYLESzbQYHOnUO7WC+EZUFbRBzPF3c+Jt6e6Sdp8IRmHrcdq5u5SIebJcOq
2ETvnnxN6RlapRGKP5nSHyJMNktZ0H42zONWdxbaJXULiHOVMWD0LyLxpl1Kz+DsUAFcNA2Q6qFh
gkEZitAP/VI3q+Vn2VBKbOJATGR7sSMBV9NgWLYQ4RCJaNfTzLzy+7DgsQ7DV/bjCVmTgXvJzIIs
zLw7SrQCk34SbX6KgHxtSokHwUbHygE8I0wRlmMMim0eZefgTB6mSPHWu9mTHMcPDeIjDBj3PFcS
bDJ0Tjewqd1auuGDvE/DUJHRJft8uJG82SsjvUhm7zeV+9Z19ohSSLxZimQI0hnLS2EuxykOA1uO
FzHz6SZZOLU7IMxOHjuqB3Demg+HFEDowsGdjHPrDUyCK7hCMWwd7tJqU15IqJdBNcn+wFCDDX0O
nnusTsz6vo3D8rPpQnNDfkGh0cnraFGy0UCZjj0etgI7/Tpzne088oRNrfIhKwj8Myl/8t1ob4X2
zkQtZY+IfYv34Ex5+r1GRVrrsOmSBcffyTE+a1oEyj7GkVJW11Ln2DGgkTZFwxvsTR+9HSkEWktv
t0YlYSoYGQvrG+Uscq14HIvuYq/pGMlZcX1sqV5czXF47JPlM9Q0DE9hJwkwbjTkIqZs5bnSM2q+
u0M2G69dt2/b+IphDv88PyXE6GttwI03d7VVnQm7wDHqpku19IcqHS5awU48BfbrMsYmQ/oIsPiJ
dYVfxxw/qAe7I2Ef2ITnAKHn5zYDMkXM8Wxyby/gAFGrmPJV2VO/GB+la7Vry5heo+UDl/KHFY4X
FrkLc7j9nDExUJ8cih2hAD7J93Z0S4Jo7ki5Dx/QnTaSDXg6U9MrJVS2MifQPViB63RvWN5Zoe1r
nsy7yGFJs2cuAHfSHvwntpG81h5vAanJ6evtskJedTFUV9uVl7YfSKyK9Kr+hzZNHzAivsmIoJTZ
8znN8jFmEgCAsO76k6/OQ5oJGZBrgYOFFRR+dV8XBAurkSeRg1t3wS+YNhjQxtDdMkPhl4mZ26dU
ja6aFzNhC5tUAscO7cVYaNgLFfw4gKmeyr6mQ4INZYctyObq1U2wJmG3ap3qaoXZFXP5OYxCuRqo
CW3ygefyzG/bRv1ljrN930FCVS+Mr9x5pHrIO4XNo7tHQ2vAKaXtrw8uXWp1NWCzU4D7/Kut/V23
+jecSVjSEFDwEILd6xrSBNk6bgYYZaa6JMNEIdjBdRYGtsNolB9WVVyZ5zNN/07Ek8egxbuqrmqn
6g8W7q0+pQ8uTZ5is3gq2+KUtTrmBSJLozGW6kyaA+4kTBp6sOMKLv6vlywlIUT7Un4VXnxliwgg
VMw/0zLa1st0ibRxEyH/f90MNDBsbPAznM7njwhsX4SkZfveXvbVampUYq6K/R0DuNGS98LPeHtM
NkqAaWm8pUXWMMMeN8F2yQ0s3F09k3j7qb5vZErefNNbpz6/fEnw1LZpjQL6EHgNY7wWLK2pGIJY
yz9CNd+KuvxJ56Zkp6uDYuUdR0a8RC43i0pIt2aBsXvIP3tYfka6m0JyXSJ50vzsqUrTa2rET5ZL
dFoH5ZQQol7ig60l18qwaSfNwh1mt90g3tTdF+kccUYuUWlMH2wP4XKNJ234IYnxoC9/H4APkqGJ
fpLbH35dJ5XN+xSF9GDblnHT4IO1i+FSZbkqLYHpCgLzAyInv1juZzxfpgsOM95Jzb4Mbblr/aFY
m0Yjd1+vezSzcalzBg1gIjxWAR2b6MqJka1sNgf2Zcln1og8/Z7re/WHv95G9S+C3Rt9uoDOGgNw
TWO1ATwWHZCO+YF2jndUVRZLrzxLJjJ9mlAB1/ESOsMdFYBHW0F6EDXaFeFgAo79TSqNj4qHmqaV
57bnBCQ18HwpUHSpJ099DPevNbzvugVakYtErWQ8s7jtl/wqaTbkejjZDdZ8UEvXeGHQzhBZc94n
amQxauTPIgGmmBLiiEzWk9oFhtzZF+lp6lYsh2CZvZ8EkYM6UxBUmvtWmI6DPAGyaQIklVP/Y3K1
dzYym5mGTBDbLO+JzrurDxCGDPrreY8Reph4DBKrdRPm24Ht9Yqy02Z1W1HbDsN0WcnZ43yjD92W
UpRuRUHrRq1hNkn0JploC8GjNFbcLpyXOaIUAbLiK6jXQIxc90WEp0bMLF8OvoyP0utugNnnwUhX
6jrCMRwyGRgk4elFXpSA3uhL0L/nFWxBRHIkGY3aD31mY+PRQhfUdsggvn8DoMrTmMVEYIDEo/TT
Um8RpNUnEo+XpYMY4ox0G9h8iUpk10otkaO6YVg2OBVr3LPye2TUjyHFEQez5H0dWHIieHI70419
kEDLbdQMdOg1/aWs5QXpM4jZGmu0YspefSOedlGSKZia4sxzUxXxzjCrz8J06ZBvl58DotpuUCeC
qWGW0C7+hRSdu5okC0pVReeU644txhIksbwpE7Y7TRLo0tksGnfyrOKeYXWvLjYIsU/Jq9Equp5k
fQmF3NrDdNLb5FIjWN8QYaxWXt6h7IBjNX0SRTRpNGZubuZMPPPPQMYjEF0DVYXsJeBOGjSKbUpj
90GH782t/55KH7EFGLPVfnjFuMl67zl3xg3YmA839WFDjNmBefiqy/DLU24Oy8mP6e7srQfZQRk0
fK47xw5pxhMwmBi0AwowV+2gjbuwzG5iG7sMbAYr6FKLkdWkrabZust1hgwc1D7HhJhmH0P9UcvF
QHabWArP6qrxQAA4PHJd48Uds8de1370EFFFr//Uh/KNJnieYLMX7vKwJBw23uWWAKzvmXfCNW/b
1p8oIqbqaZnkxtJCO6hhmjaYO73M5mLhK2Wdc+6cJjxVYCxpnBLE45wOYGIXVPDV1+WQThsRgZOo
SvEwSOygzpKaKLUNnC63B5vA6A4vR4/SQgRyDNFWNRdoJY6stQZElSIU7GwxraOyznBnYOuOicAV
TFFsExyo8ewyA2QzjX/Q28iB7XmnQABpj3lH62fYhW2MfjHslsUPb1l095TIgGBILez1opdrM7eC
SdMIFzh4s6dswDCzpx/UeNHqdxHmG7Yz8Y6IB/xPp5dHLa9u/nNj6r+N2vwlkPOvQQR/+SP/9gv9
D8zsENLUXSYDfxrF/1Pt3S/to69QMeqEx9ifNZA/Pv93KcNW9lOoMQZSgQ54iJTO71IGTleH852w
Ofx+YWr+IWWoMjzED2bcHskayxIIIP+wswpi6fzlGh5qhyms/8TPCvsAjeCX7/VX5Z1H2YZlmq5p
EHoxTIef789aRjYUppUvlLFVZdtt89k0tvGMdBDlOOdH1XAmpGPfY5lngrrhd9UDxxThUUaDzUps
MV/CiT8Ybr5LtXjZcYa6y4iKXErHpJ+VFoI21aobraG7NVEtrtWjHc7e61TSPMSxfWEHUpQbnJZP
rTOmJzPRf1QoGdvUYJrmuuApE0/3zr2ju0eLzuNSN3CXjZyU4towVha6hKDudTfwKu5GB5h8YuLm
ajNgpeQFGVIlO70uzYu7MAGOyFLtGNrGZXbRyTZfSjG9WwMWSBvDn+X380PRyl2SMkruB+cmmi3x
ALzyLif3eGSkVN61VfwYjTDkMn9qFTkhu3qcbeimdsAqNPMeUqVD03vUn8bx/3B3JsmRI1uW3Uot
oBCCVgFMamB9SzMaOycnENJJQtH3gAJ7qlEtITdWB/GbjPCflZlfcpJSE0qEu5Pu1gH67rv33Hq4
4/m9pbq3b7O6xBujTPyZpdqGJWXkMBAsim51h9EIdHDVd+OB09XzKOoOCriQbKfHc+yFId5QaJja
UHxbyvYPQYUPyIer6lPac/r9iwAzsaqkq2/6LvWImLRbpSXXqm5eknyElEq5xljuqJ1CT9DttzoA
OZvp/lMQsXLROPb2GbXcSfxt6eOxBiUT6Fe9tIZVGjhnvXdOuhc+4Bt9VO10p3vDo0Wem7c9BOI6
PYwKrrY1+T/LhhLV3vzsJh6kovm8DdeqkvFumMx1U7ZkZEcm4DBPtI2ISqgLow0DTtw3zk9SNnta
0EmnhsYPAQ1hqhVbh6ZgLgGuEwew6kNMuA2+S10Eiwy65s7/zgp5qaNWoCTCUTJxgmSluetD7MAu
5fNxJMimQHSo4vqx1/2vAkSd7nlf/XeVGOecQqaNo6y9KMmNFYFzmkDxLJKs+ZAwtB3b46WmAnBO
8BBxu/mhj9w8hBXYNqycIfknLV9Zfn7vh+oSOeptTJ5IH1wCgJdKveld9Ayf9VQ5nslYCum942wS
jP0qcwbtjSH9G38hRrEywKsZifY+6BNw99AU1gETwKnixLqg8SsgZhRBX40ifQNc3rhZHX+p7Rov
FQfMI/YP/8oqQQ0KLii8W4vl2CFwhscxS90H9LUSTdAjwZLVxmqEVbkVcVZuGVKJsIJIfB6CJz0k
2iuILR9HKxXH1ob4E4bywSzb/rPJEFJS6tjlLcrpkAzn0nIgzeNl6j8sUuaOFqV3JeVLUIJtFAAv
b+Qu6UL7+vuXMvXzTVJkxG9HvKmlT1FJg8CHIg8suQyLa+odASJt4AvGaMR+ecdwN6z++bvbf+W+
9ae72/armNtQm1/xbf8Nb24+BatIfv/eve2uqNt5Rf8/Ht7z9j3//Kr/eHf7+w/4283N/E03Gfow
r+uWa+g+N5e/3dwsql5Zj+vzctr+057en3OrpFOFYKOtz/v9v9/cxG9crWaYzvyzSK5a/1RYgx3/
Lzc3lv7OzA2ib9Y1CKn+Ek+VZjRMYd6Mq9Cbs0BxLPDljuW2NhWnw9EgVeVi4K+a/h6iDkmzytv7
AOxf7XwtRbXnKhxekmrw7zMPKcUy17Pp0+vnyHdu35RuvU2m/czwSOix/3DDchWHEd0f09dYB3iH
6f3qumnnciH3DW2do2Ev8p5jvDHFbya4r4LtkovDeM0AvslEtU4iiyTrxBjmopZgfMIkH5rdLgXs
zOXfODV5eLEdutlUazNxEU1TETY+ENf+CHx6oKrPw7i/rTTrpw3KRXEcOJN/2DkVPVCaKkMGE+An
3Rgds8R0F/DDo3XSACzu24ptnHHUkB4Aleo2TIJqOLd6fkBZe66FUTxMYqANIBMr2iLUHnmq2ZmO
Zq09+SWAAF0sPfuerNA/tB3VEyVq9VpYaYv/ragWfT11lzhklx5LJnTauy0yDTRewiSNYmvXlRve
OuGynERKuR7+urIu105H5bmQ0V2Yy3bVB7RXovl6BrVcnufma6Cjp9isbBL49dIttXYbUTORtw6L
v98V/DB4oedwHXry4qfaCcfQ1R5yfxlLSb2qvuMgDj7PvnFewLXkZkicFFDoOfVidX7EdoaBLEof
A62+HwO8R4njYRu1rrzp7mVp7/3BVJBgo5dRNi8engTiMalu5gwOPT1LlNcv2QdtakWOhejfkrPB
qc3yPa1hFARE2QPs88+0Q6vU8NaHjvGoS3StDr9oGwb3dWs+lSJ5GXu8laZyiQ4GNpQGKk2IQdCq
5Wk/AvQCDbJ9Lnusgha+50Lhs4AFAI9ql6V6v6bY48vQF1A/FhO0/jWSLbv2ugqXjokKNyFfU+II
cgdCCPqJYOwNcpBuhfxw0+zVJFewahqUgrwIlrzNoK6MtlyXBpiXhvuVYUl/n/nBUx9O4PlHY85x
4yK3smbHGsGiocSL80vijT2jz3c0NSwiE0bkkhzvuu5DbjTDR+IQSGVX+Orm6cWNeoztMyo/7L4r
mJ6ShXtUjU9xS6eVUF95VdcbqeRI1KA5ZLj7WJSGYDRyRJusBBlHUoImFBQ3w4ZVrqUADLaiwHNp
Qb3VowGvb/vC83FnAzdKc+fFihu1qoTxqNz4MroUaIXeUtrGRhsCeQgUgodJQ1ak+WdhVD+G2MDu
SO9CYyl3KQp/KzzjyVQOrOk57UohYihfCU1sjLx/jjF5UnkzG2b9n0kL/Bo1FWtF/GC0zZbyVaqS
QGlkFBdPla8tOVzx0aCqwtYoJZ3SgKAwXQ/TuCQbzjpE956LkJByGWOltidjM1Vq6UeacyhVvjU0
jK7oFwtq+W7k6fYgLNq1lqRYZgN+cOTY3YaOgHEjcvtTecmh8YpbEdXYq6MDCDW5tqfph+GRza3l
sU/il6zUB7yZvKuzdjpaBSw8SM8Cny/DcbCNA++G9+9HTD9EU6ul44TaydIH2hmp4YmB12hELEig
89HS9RIvBr8l0QEWVfc22oO/CenLwa8rK4w36gxEdjmR5l5Sj+rw0UzO/ejavNi9w4yOGxs5jhOL
XKedxkqAvX8UaFAyjNmXgWef+O6Bnb+1icLyYSirjWxg3eAVZf3dSCp41MfUIrfpBdchjkYXwy8+
QjkCw8ryJRtZsUYiR8Gqy2g1eKq6b+rwB4UB94beZruI5ufDPvBplKIAEf855dOlJ+1nbW67G0Y6
nzw8pguAZ9XSL+AVkxw714S1JqtXdw71Flu7IEAvLXdHWVt9ZAFe7DPdPRhme4C1QXe4lt8VgSsW
wvHfeAZudgBKU6cmsXuKqJf6WSn9An9SLY3M3E00BXd6ACE59jFGRQDJhgllTteLYqkp7ZRXPmAC
yYE1iVt21PSZrgq4OheIR9axjLtdZ9fylCtaZKzQvaMTTtx1PT7pWoXuUpXBi5Bpva+50N6l9BGc
eeXiKfUuJuWiAKe9Hms0cZVjUAfRpXR2RVK1d5VPBsfI4Szpxu9Je588uLCPIsrxiivETbvAx+Km
e6dRCHzK+6E3+ip3hp1ZjwCw60ucVxvQxB+q4iVUWYLnPaPvq868VWq2IEz7M/GwZajHJ+FzI+V+
WfykfHFc9qX9nIRE9cYxfrKaOWluds9WDFuuqQ9J+qr5XCGKqHsjFrWRZhLtyKTTYmyNB7/9BBuU
LWTWf6rMfXQ4H8+xOrYwjrf10v5UlsdUeHJuh6Tn19LI8WBaoT1iVcFmWFPf/ojTeuFVFd18FSRz
ohqcsOOnGOozNLHyMNrW+9SCqJv4p1VQdwhaPYhIO0bmsSenY0NspgBAvxYzsVnF0Xdte7eAq0Ub
k4WYJrtfiq9KK82jZSdkB8gfqirckTrgEpSi5NE519Jmxon9kO+x1C+QyOYmVOSvBLsZs5T4DjGJ
hPqE0X26eaq5VpUBdJkPCyyNEML0RHdxR/KQareHIdB/ZBhQht7Hgja6D33jPrZEJDBNraaciQ+7
OrDXgjaz4sM1yi+vL7m1Vf0mm7RV5ILjNgp2kkbHxr0xSA8MXjbf5Tw2LPpWGdWF6rsvkbJAKAGk
VlZ3FSl0roLmLYAp2TEf5DlmdlpA6n7J7Ko5Yn5atn2DlJ7Flym1670U7EHD0tuZkuygyVovE9pm
Yu3JsjPwVo1/S2r3nd5Gm9FvBeasgpqIhYkAL6uElnNJD2s7CUJn3+b0OJAoOnV5cueyGRudodmY
ynh1rMbdo2uesb2de6/N37my06kZ0vbmzGcSDa/rqh59xe69ob+Wwq4OU9NST1CCx6EvD8z9/C0T
3e9ddosJyCztsNc2KX1h9AjC/SJSstImeQMMxPlOC4b3PB0v9UAvrAyNWwkLBHBdVWzbanIOvYf9
GhAfY+KI0Y/KTqQJTBGEKa3glJThFzyWYTdWYriE+LA8FXgb6UfF0fFpuUxb99u3ZfeIx+vqG2P6
ntXtdw90pfIF1qWYIZv9RrcxDdUdf//SuCzMYSFdDfsx06v0ZHruJYg8/x6ujQ2cIH+xfJ3bXjoe
QjaER7NMT5HsO/yZ7XRodJGQfqAsPFbluh10Onv9eLw3zcRYTp3DUkIlSEVbmH3JwWiddFUbWXk3
ptpX1qbDIbASuK5FeKIo7KmmJwWjBAtvImWUofi7OpSHMM9dbh9Nv8df/OwRK7yUtjj7hoJCMtDb
oCyIDwbvjnPqudmxaQXBvX66c1OBA7HRr7EggqrCslm3jZk8GZNzozuj+QgNIIKBEaxTs/Ze4oH+
pajRfhrsldu0fXHoEr03PIyopgRHG0YiQsnF4qZKIJWJi1G0kfdVGDwlzZx1MCjxNMx7dyqmrZF7
r35r3Ldm+mN0AUKX7VUaobeuyZN2MvgGjEI6uSQ9JfW5E6eAgRDzBC49bJSLWvVvBJo9h3VQLcxx
mwj58mR6BI755K66jtfENTNOhPNKQzoKqAweKQ7FR1JI1F4HEYvi6Nxm7skDWzavxOd6CgjAzgD3
lhmFy5xGydoIk3RXasahatp9z/tsSRVsaeLQtYyYpLATL3NP7S3srJru/xSKRnXcuh0ovzYlYdlU
trh2dvaUMM2Qq0fmj50BL5tOeawnU4qqO4DNmIy5iG99jglrreUc4tUty39yMiU54STpv8f5hE2H
M54G6SAPiksF2fKcZukmoF10NTnOmc627JwPrz52yIU+fPLWtu5yXHG7QHoU2fgJi3APw44/tmuK
h0xWNSLBhBsd6EWIVwhSR3ey402nl4KWx2yJwLcNYgtdNLHBYJhvdScgOPvDbIOFM51+c2nT+IhE
76JhjWYNOz1O163efGiGWxOdntM/4YhElUA8roe1nqbpfWc714C5ZVGRkN4KbSTQ6nUnurS+ksEz
NkOk0lNQW4hgfvWTfFGBMTby9tT3jochj0jnDebSIf7wEndWsC96IJTxhC9AgdU2LeM7MMdjgE60
jprYoP1GUMPWl/EWL0C1hO0z3QVFpjH39hcvc8INsq/10gctCXSO2PpgeFdaF/ztwN18Yd813iju
xqwdqCOtAehL96kvNop2zjWnD+eQK6UdWte7uMwbJFrNh9+/BEVyihI9uFM+r4jW6O1RU+KulNL8
LuEPfKiupdsi8sN1HZwyLe6PNVSbo+jqbu2KmmDrYOIMKryBwhKsftChgPIYBkyVDqdunVbDRU1h
Q8lutTWkn1xB1yTXppIXk6FmOaZOw8CAAhWSbscfGya805oHb67T6LVbGar2wpaxho9UdrvM7Pu7
SOD7fYbMWTyOhU/a1ejPLjepR2RGTI2Olez0ahweNTHZrGvqktRPSfNvhmycpjG3w17WlyRAUsNb
XndBcY5nIndTy+epGqk9sGhHI1/FRoJ4cNI5T1Z9VchmV1oWcNc291r8VRxV6Ud3jQO51cKJwUfa
vMt08yhlYR/cpHVY3QWavvhdF5plq1/RGD//VkrwF1LG3//3f/0/Nzt/Usj+K1Lbf0sVzfBYEf3+
bP3lyfqHDdHyX/5P/Vl8/CnhwnLlL9/2N+2MHQ/hER1UK9RDFi//Kp2J31j7sI1x8Wc4iGeoWn/F
nPi/wQDz+S3hkelmEcS25q97Ifc3yxR44DwUL0PoglDKL1yTf49zYvy6FuInwYcDt6KjGbpg5v68
FupdT5WUUqfrfFa9h9682Xbsk3XJT3lqvmFxXNRJ8u5Oxrc9CnrMhVEvoqjjrkVnmY2/7A9P4L+R
dkGo/FXLc01I0Y7r6iiGrFJ/0fLqiOMWWO2AQ1i5wSEtltSzlJcEIAcbFBqzEe6uLZkbz+wyZh3L
p2AAfWsTU2L2EI3ddG10Wlel8cpUVDzbnPUhrYz+NSz06JRNF5N+X4Oe36bSraODF+EIuIwMswo+
U9Ukj+mkDoaTZa9+jGqnctdYdY73UKYVzl+Fd5bY81wxLPufxg8WF9bPNg7PQePcW3K034Javjl5
/TMZKu8wKDFdRIYtxKtYqVEbFR5oN3cQBkOxN6dJXIrQ/DbSN/Ivyc+IkpilO2+TpMaFqadEzhK9
OpoOraZt3VyoASqvCaDPTlPeS0jN0q6telyYdsR6WUfaMOEmeX5HC6TVPpeucM+6Jav72ifX7CUa
3bTgPQpp4IY3smmJfnmmY9Xc9KMVvfbOmihtEzn3eU/TfG/2ZDhcueVciOdv/uL1b1THQUaYm6br
uXNazO3TtW9+iLmP2qKYOpIgmnudruqiz8XO8OtrktBjXcyN1vXcbY2QxI6l9WO4DBbRJYqlblRy
M6rofvimAQCkLAuMjd9Ea0YC7+TbXrRBJHU5iqD9ZBXVhGXbHWY69Y4+oHE/WWBkdIyLi2TSOGgD
XmPyxTAFEi+0xEnLdeRPUTRXp/YPA2UEm3joMFoMbvNQZKxkStPxV3Jw3TOGAjrVKtM6cQiB1B1p
n7VTfbUt96g6Abyb8irJ1n5ko8c5uE7O/lQaSGjzMgbs34Y3kGTEzjyFC6LjcfVpGW5MO6F9JnVX
UA5wJr3JPvLXrJ0AxJvmu9/q/cYZcfzhLF+aXov3PpH3RdV8ubGFDmJmz64df/R2+qaVkmOhO17H
cKAFKAveSWflVQFAmkR8XkPLSLz6oMvo28Yk2JQslorq99iWt3YE54gGPDMxnQvEl5sVRfeTlg1Q
eYC+hoZdX/wo3HodURg+rJ/0004rApX23synO48SaPr2VMNur4lhKvaq3QlpfUin8Faecs7MXSiE
0bTtO8M6xFgItxSJ31vOSNXirLJAabiH6HtKzdQ/jBV62gQfyR5Kb83xsl2MMD6WvOT6TlLTuC/N
Dihj19JamvV3Ux/2wCDBYIxthze8076h6ls7FnWwexwcO5pdvGfUCdZo+0T1uKhVGbRAvzUfiIdh
9G1teap0N91qlGjAnZy20Nzt13g+7bBU3XRUjq3ZOw6PZd8s0ojWFWNwruyBxc1rvC2IHnfRmZY6
FBZgcHMKmb9V0x8J0+yrQgvuMjqMiloxDtCtkqDMasIGNViTLSpuUy7slS0q7y3OILUPUG5GDjm5
G5B806edclV+sqK23g+GeHJg3B/a0k/XXTxutLprQPSM4QVTgcMRtkU3CKmnb+BPPAyJorNLGn/5
EgHyoxgm9NfKY2caednJhaB4R/ELs4RfZ9uRt+TZD8KVsAyuSar34cZCl5aruMZ3XZjSuPNUH+4d
08eKI8pPphVtZ7i9ug0q2YnOa4jSa9pyYClyC+xZ/YHduZ/t2quqRuZOq+6ZBcrCDWSyTjKbquyS
Aad3QM90fmosaHlvcB7BwX21Wh0bUFA/ZYkDOIvku1WjRWVsspHv6OiIsQn0WfdU1/XbFGH40Zzq
5JB0abUM2As1gq1Hr6+H9g3f2kAE9xeUeJjL1mQRnrqYZT0Mjr1oD0aA2uPa6Y/WU9ES9x5bzYJZ
TgtW+vytdCiQw7cme42Jf9nQi7Vv4Uq5mo0Mhb6hx1WycstmI0P0stho4VKbSyshW4OjHbIKVqM5
Ab0q29mFrcNGjQd9UU3yO/a678HVBAEo/7GaQ1gCXDMQReeqJcxnoeEIqJxNu3XH5g7BHDtqxIcX
fyfK/6A7WzXolNKaNXcA39lEeQRlePy22C2VkgqTdvjm3vetj9XMTdl2fSQWXJt0UAnpW0UkoCgZ
UlTDs9m50Te4gEcjxFWqOH7D9sFjGedGiyWMNoFYkNSCiSN2ZWtjIRtL6kJTxBLL/UmmCg9ry6+I
kue2mp9gp7EwjAUwwn1wJEj1rNCbl952o6Xnp+zC8zfDptt4rKyvuLep7LU6tbW65HmImy/LzbLz
GE3X2EGQKYJLYhRyGzjkbJVyeJjR7fcHQsq/J4ujxi1q5U3zRIhHWJxc5V8cv6i29WxWZ+vNGN4O
7QqvbbdrhYUn1lwSMqVfw2uHVXs3tl6L+xC3rcGzb5jWPi57uSUljzfPphhjiIpNFNCPByPuOKTL
UpXqTk+KNytonmXy1TooMlUzZcu111JJ39BsDrus2wBof+Um4/KoB3CetClOcyF6zsqqmSvS0W2x
7zG8zOXpFI/765A+9XwuVi/ninVaZdtNaxpPRVJXrzVtc15CIXsyV7Onv5e0z3Xt9VzczvFlupZ0
uU/sfk7mXO/e5RS9y47K9wBO0GaS1MBPbQExg4ljUdqU5tpzXXw3sb2DtMInbSJuWyREgFK7PwWh
lR1l6D/EpOwvmgRVolVAy3x6tY5cOTNYW4EFvIhyZFvL7BU0n4CHmtsbEqPtup+L7vt7weHybCeR
e5ZgiDAjXn2rTI9zp04Vy53bGN17ocBNtk5wg8w0cOSovtPEjs95mYHN9KBIZoHtPsIsRxBUQX6K
BJfj2Os3wo/kdTJ4j3I0mw2CWbYPGNQvKa9T3EoqK7JyRHGIphOTdokWmPSHmlzl1crbe8AlFNJ5
wXM6i2ozjOGxLLAUTbb+NUQONdtzKtK02j2xy5HLeqq2sh1+QA7VzpbNO26gN3sbJ1ay0j2lNpMB
0733vQOmB3FKjTLa6MHs+CUzcCFSZm4gE7Hqw8/OrWM86gE2KeAL+8lOSg7UPZvNRpYHfIXpCw1H
j/h+2quZDsWzOx7IoacvwVj6d57f7HtH3/qlXzzXVmEeE0fhLKqr8lny4u3rovaWdMwWz1jyDQLV
FJbHsjrg8CY+Pv/Xv3755dd++d//7Lf98ueUnMT+n59D/7+bMFlGeuIPA9I/TJiLIv2X/92//+LO
+Ou3/W3CtH7DWmgTeeWGD9X9DxMmVXekzFzXp6ET75/D3/XXCdPQIYTTiuSD3qQDzJ3RC3+fMDEk
mjqMTQgKs4PD/mcmzJnG8CfjIcYPncODg8/KdfAlzhPoz3d8QyHcTeN/NqNXYkHAx8CNYZUqKtg7
ANUtOY9wF/EZRf3ES5WcKdLcBsJ7QUM71oT7hF3eOKxwfniinO2uz9KjSSFdYbkv1Igf44gOXH6t
F8kttcQjmsht/v0Gipjf0LTE3zZS32WKghYXB795ycyC8E3qpU4OZQQwMbdw0e8JQMB6Y1VSZ2db
ETViUVbLcmUn7XtkFDcNfbqf+YPkyuIQNJ18aurgzU/GS5eqz4AFbCbyvUlKVNMes2tFvMkpM9qg
nEfGb2wN8jGmW8Gc+otoqFqzc/8ta/THXhL+sd2DEumexpArYaIxac9/eL/8GwO18Ss8Yn7+se2A
0UAumD0yf37+nWYMhNvRqsOAdwlUQf70OlPfsGlwXGP1ELIABGwIWL2Om/NE2kDvMHLWdxbOQvqR
NDaL8fE//pdRpviP7wwf3YO3G/8ufRY5/vjO6CqPebmBVipj/ei471mLjdPmqAKBiYOJam+Z3n2x
EVniz/9Eqwa0wK8B5qQcj1QyA4bNhjJJ1RIkGQN4cmQMXTVy3DppvjeYt6fEfgnYM42Sn0jB8lMu
eZimeZFgMqRR7kdHbuJyAAaZ7zUDeI6u+r2sFH96LJ5k7V7MNn1Klf0XJPCfVLU/UT2Qen59+K4j
+HTOpirX/MeHX2G213SweysEjWMAcJO3WKstGDR23Db1RaeFs3lJDNxnwLCyx8nLlo8Rcznds095
SULW7dQKtl1zbCiMeShk/aPu2+gdegNVHG3s4UQXyRUyPnh+343eTcmxqDUkxwWV9eeUxOTy9++w
ivrJyczxQcsmSWyVfsVx/gboMJRNleI5lY23yygg32h+LMlBQFioSq1fNNodG7d+D9Kt7GooB2Ns
kL6FOEdjgH0sgu5lyAxI1zJ97+cV/xgRcW7H/CWsw2IbUHLd+SboR4wjyyHXSAzOu2LKidlnGPGz
PvifpjPcNSkpp9H2jmM9ctQ0/NlaC4dwsLF3keo4mlkn7uB2nVk1YkmJ2Jhiy27vSBDra2Vnalnb
8VsUdtPHZHo3Wb5i+wJ1Jsx0T23XtshMjneyVxtZ+vZWDs3XJC111bNovHpW+WXZS9cuFDPGRia9
tppYHMVp50FGjcxr76FZJc1IAz3cMrB83dqOWRAn7KciE/ifSW/7mPvvQAmLvdRJdY5Vc6gFFlRC
/ZhW3azaugLKmtGwJOPalhAEWgzlSFihziDYDtBbrWg4oOZ9KH8zjP5nQghz3VUGjURvjgzLfZJ0
NzJv7ovnli/so3Oa5KyNkwaHuCcLr9K8eJzS6FsoChYCOWBxJqvrU37YOwJ+ee/s3IBJIBTNTkzm
Kim6R6Z0b2UBfvUNSbCw15YBVbygIj77IIIUmGATTq/SYx8j1TmAIIky8NOuNOpCjYvp0MmjE+Za
DcT8bYrOiF8k26C6RllDBt3DO+NB6SsG51hpfFZdfesm1U8Duvi6Qe4ah/oHxisPYhShTmhUUtws
TX3nMRSG/LUZ859a5APgbcZsl9jB1xDWD8FQ1usA15Cp9TSiEAdYaD0sFDe2t/Mm0ky5zuvZCGcK
dmlWtPrJLfaWh/I/UiK9EoP74hMUWxL7IRHXsDLkjURrTImX1Xd2tjnmh858g7F35kW3SFmrbInl
1Vv1HOvxwSj4qlaisPZWrABKfkBOO3nv2Qo7AmEh4SzcCdBHDvlrmTXOGzymVxtuI9ddQkHDR0bX
6c7gKZe6VW5cvQd12q2RA1G2cF4IzX2OWH8s6secdiaecl8s5ajdt4KrI6wybTGaJCZN02HVRU3i
kkAv2pm8jyJewmw06Ek2lkrLbpXjbjilY2SOC1xyPcUFGeFxZeHiyKorRWjgitvwWjYMz2EYcuDl
TL8aHPchSvCmMYTbjWSNaAc7Q0/7hV3R8dCU1jk0/fA0lKCC69hc67n25FcVk6dxytL+AdK3QRtD
su8T/exYabWTlvjqyOQT761c0sakcPSZ69fh/ss6xmjHJQ2NamDDxkbpWA96+jPIxSMtRjt4ORQD
EG7tYt4WTvIoQC1ERrtlx7wMvf5HMjrHTgLXFPSoG1AE6oxUuJ8BFUkhwOfPuiKHBM50rdfqKYus
TSH3ulRPJEHPozldvKLIj8JRX7SurKKkHBZZltyaQQEZMd4tTvAN1hezkBlipX3sguw1J6a0ZPyy
FgOzhq7izThJLltN/4QVcliOuR7uK8Ej7k5jZL0UNXusTnJayYHiIl3ELt1nXf8E7QnMbyi2oUFJ
j2euu/6s04i6zIzk1mlZDQpQ7FHJzk2YPRDgevTC9hHAd3xnlm6Nry0/JBPJtMK70ubRYsWMPhtL
J3LG6tgu4FaPQKKpxPKuaWe/BngEgHzMqDZG5bDRXkcjYDfnaGdd5zZKScN+kku02LNqr/FkXqID
B6RkIdz6XJmQxA3Gb8yfw4ioHRbTu+4WG4KdZGQ/p8aKbnmfV2sbb9HKH8pXg+ZZEm/6ZezTV0aj
h9T5Ab1nF0RxsPa0TdxN1JVzllyKJuP1DHDUhYN7gCH6WWvOT0OK5qgJY1ME1bhv+LsiobOqD09l
XK5ru8MPXBEfG6R9M2vOA0GAzU88mGxaXz2BjMy7vLSVu0YmtzEU4tF3btTlOexH06OemO1+wv9W
SZ4kGgSTD2v62WkVB0WxB37RbeRASAsHIXIl0g8kUUxKcsc+nQ9hgBlv8HioiPmReqbb/AmrLLaQ
ictmSfMI8WaTTIMr4bvkFL/ZcAtlON6n+FcKo0/3gQPoakxoLyZvv7TJ7OCznaf8yuu2Q+x/GlF2
dcp+PVjBc6/S576YntCmb45m3Aj8P6tMJgutw/ih8WFRbU1EVjR7oEEXzLA57hB4T71/du1ga5Xl
Utji0a3zUzuRKZ403hAxVxkveSC+Dqiz0Idlx1YJVu4G6y+/xQclmvJXnc/DgiKTMwm6M6QjexPb
XJHagVvhNCZAxIfg0y4VFgDqrcdwTDYRCM5V6TLFum27DrrOWQQdnp8h6j4jG/Z8lGVbEyxWxD55
rxXOI8EevK+cEYIe3SKDsbBsmupHYAVvuecZpyIftxanwBE+9TYBFbSsKJhcJWl7G4b2Qr/MuGQ4
A6vQ9mCyYpYoLMM2UKLstVP0Ltdm40F0LVzTqvsINeK7qj0kZExpz+OxtvMHyFAVUSmK9KIJLPJg
/ehy/uWomoAfmuSnH2hc+MHFxWl2X85bXnAdYgFwO1lNpS/XOYoK2JrPzklvDHbZZvRGfINccTaN
7UCK1G5D4GyJYBQ7tkmI2RZhdCrt+kUffrTK+hEMpGfnjClW4XJd5i7h4IR6Vcz3xX6iew9zY4IB
XDkXnC03So3eXbNVdJ6+FLLX9tV4djWc4mPWHPEI415tqmuv96tBNPVJcbyUQ4jhJa6cBZAgTCJF
QhVIVN0M1haOoeRGRdldm2m4H1PIteSc8i589i0NYql1qRS15Z0zZKsxo9ewmYKZg1B/+IXDhz3H
itqhqeDD5oQhyuqR12FRx6OzaUU+e6bBrbalK+HE8Jzi1cSshbg3yPLOL3aF02hrN22q94IymHRE
wxvyzzR2+Ejq7l1PZcmql+n6/5J3HsuRK1uW/SI8g3CoYQdCCzKogklOYBRJaOkO+fW1wPu6qrrN
elDjntAsKSMRgPvxc/Ze26vsrauN12ZZG/W5OF814pJQFqVG4GB/K7p1FUv9rXXqL18sPb4svyR6
jcStWsfkQgWQrsO1gUfXKMgHWiJv9gU/iJYyeuMVedjubXhaVVMfckNjzgQ1TS/Q/oKr0FdCaHTQ
wzhBZ47CUIqOGCD0T/E4uGC3jPaCfmQCf/7LHfv9QAlCSmaVQFaagDuhrXI56gK06FuTUCZv/Kns
fDhHHA0AevVMTGaQxu1sBFrBstnmSJN9bQUd7nGmnRvFDrqTEfqs7N/CodzN/oT51oA2bjxPM8y8
wezfLLMgpELeO4O9JuLo0CMLz4funkwl3t2J6VWS2QcuflBi9ZOqOYxm/qh30G5DN3ygCCtXH63Z
cxo5uSOTM98k4BH2GXFPKbesDVAikTAyyKetK60JjCx7MV0Cftr0UuPLSGX9ETVJvnLM9LHlQYfK
zJP62HTFZbSqx0GTlyItDz4/vZoNKjRctXFVPHlDcZkH85kS9zPD1GFRYoKZJ5wIHMaMnFiMctcX
cTAx+lpaBgli3KX5HLreM6EOqGeL4rt4SxGr4/l1/ia1+9kabk44DO8ytWvq0/w+Y1h8JAGMooWZ
G1zSljWY6aeYuQSmsJ+XXzeJ9NSE21Y2iJS5RMXAISc7RbL9LmIPGSWyTM/A/ksp0w8Mbqbm+Nsb
8YxgCgmbcGrOrlualc8aQ5VV7w8BZ6PDyLHJYA9vUB+mKOnpwj5yOn833OF5KR+ljvEYVX9oFqcM
M4r0t7XCvcgBv68+tNLgyBMu5JdNNzWPS7vFxZPP/22FfG7jdsUhoaeiRxgScEOEyMkTXA0xG8PY
+CcQvetO6ZelD1Ca0aNdRX8MciTHMUaQWaGLjA/OuMFjDY4n/8jH6lBb/mZ550D43PlZsUlUBCjA
0E/LO0VBvF2uQj9+qPqHMuRV2doGqPUpzobd8ko5Hn+NDM5d0eznsjot/5k0G9Djqvsehv5yQyyt
k98/g1kc6+fy47SUL01Rnvp0vs9sdVlu4syX29QnoqBNtrVdX+bYe1d6cVrel9DWX0mdPjBa2lU4
2nA7NJd8sLfzSx4D9OT+T73qtPRGhIIq1PmI9vgVKUEJVsq0BjAU+bjhFXPbl8NVJdUMRdWI0thG
l7/QFhS3sM5NmI/9/XK9rLl+xAS7J8RpPTmoVYFUTzlTOp4mCzQmE+jl1ZRFdamN7j4xuaG0GkBA
Oe89uCnmQ+VxZEjdTZnOew3mdwfIDZra2jERoPJKNUjiTVOiJ4XUSItDTdkHiB+50i06VbTKSJU1
ib0vP0eAIJwMX2gIvnoal8dP4bdU9uuoJQfkHyeqVfph5pZOwJ850+9ZAMnE4dKPktxybhiunXS0
hwEQPk4D5se+A8uE0APsDpxDtPSSdW2z1/jPmdVKJykc/M5B623M/tD6ZiD2llZd9MR/X5pPxtEO
5QOtRNbbz+WqkPBxIjrw9M915lIpn7ZfC1TYyHYVnZmll7NcOlGCHFk6cc2D8rLXCMun6fnHZiZl
IYtZdLU+/ZkHRu9z+eL5LQEk9Lvs4ZuS6D4Z502XQATQ+4scYLhV4P2BE3rnbNGfhrBeHY8negaU
4Ro58pNsGcu51QUv7ATk26eRMh6dlHfGrj327Wq5lQYXYTagDWDcO5I7Nl3Lz2t0cQnLVYxltc/Y
5eXBGwNJhSq8HpjLW2XQo5cgv6X+nEElCJF/1LLAWQzGiW5Wv0SLLJeka7ITHcUDArNTwdmryO+X
Hqian6xi2uSOwkDVfUunPQh9fGxEstSBGzMXm6K01xyoCBfTcyvgwK8rgDe967z78/y6cDUt+l7L
s+RPNBRouEpuoakd71tRnwZaiSY4BinngxcaGgPV7HGCxhGikLYgq/ZOxZ/VHpYVgtBY4unyPbyL
i6zil+V5HVrm9B0wi75/IWbpznDlJi/F63KfFlrx4fgE6PTDvZryS1j3HJleWxqRlqG2M5O9bexS
K48kVWxQK5hINd4Z4lNMN86n65N42lIFh3h9LN63QSp/LZbZnJ1dAZMP6yEJX3PcKIeS9RL1foYu
nJ+5R0n6NqdTikdonyUAIRRhG9smCbu7vqv6u3H58PtPq7d2HFeYlbFdWukY3k/QYmBtwa8VHeh4
CpHkaidQbFT1AjilukPpqp0VtqpCecNd3ot6h/sP3FodNvfcvjpp1toXB4FuZeZF/OklU+DAmPRF
VB30Vg8JIZkPGraE4++H2p6IglT9zVR4RkKkN9wRiu5YdDL9tPuLVOKYkLynUqFdpgk9MU70hxoI
77HzShEkjRNvnFYUe0bTRhpW51nPydy0xZ1VRw3NnwTaLmNHzcuhJUW25Fb48J1+uA7g9h7tXoqt
t/SzSWpfZr9GcnEhV4Gzwf5T97VzdTqZMHqsiLWHrm+sStcuMe6hfgVpVGF5j+kY4dwAFVU7vCo5
wBTkQKjspxh93CbVqx7VpyuRRwPmq7QczahVRI9VnGrrEg/TUNBAGfxJPBDKsyNTOrqflAnzviLH
TjPi8UQ/c0Z7bv/OjwuUyqVC94Msx0Xl7Mzp8F32+NCN0XNfUkzra+HOz7MX6rsmyo3HtjNeipEd
uXNsbRFL7eH3pxtP774m5nGRQaiFScBJrdl3NgCUkrWEOWOMj6OMYJhG+GI0ib4AVXjXRahNTK8N
DK3a9r5bB7qdvSHH+e6W6kNqewuv0zosjfEcxtzvdmiTc+/3OayQsXvscXIT4isfEVLXdIaWMGOs
pILB7kmTM9uWxCLVwhRZN53t7EEsjeu57/xbPA3lhj3kywc/G9g+b2Aw+fAAImn+ceYuPkW6JMtI
xKSkK3GcqvLWVdhWcPcFhEH8zVyOVIb5QUe2DKQg2jlDUuvqJG0YdZAX3lUjtnXvez1nqVFByOOw
l3cWYZtp6AdN/pJoSSDvpajVNqrMkKy9+mhX9dGjm6tP0d5KJ4QP3n4Ry50GujtaOq9wgVk7EuPJ
8wyxi390HrNMk3DLLX+OeEV0GrJABlwnEyOKttfXk55676WtH6Klt62no6CxqoujBzTIcFX3Z+rg
H/JYa4aEuuyj/WVeXq3xsOAJSdXZDEVKpohdXDC87wThj+vMKczdTJL3uS3IjNKj8IjQGaVZ7+tB
6frjgdmLsU0scdeNjvqjWzZALjShlxHZ2Ikuc7Glkite5oEwwgSBsvxEFdDtQZhFj4QcqJNyZmRv
VgRWENX9dp47TK9Ziqar6591gyjauojnDYscZUDKVIpNxT2MkfFTxHV16W3KjaFIN10JbHNpJxx/
P7StALEqxyHw6GlmocIqunwoWhnQMQO1YMXFoYxC7aY1dCP87GZ2YXvtItM+kmI9bODlde8aejK6
1txqvkVcVz8hT9Kq8my8DFaRX5nIe+w0g7XRdeXsbSf9dByjuAP/KV701vuT6hti1509fbjpVBbA
Lpu6hGVl0ft2pf/HTrxsN5IPtUapx05g0nPRiyz9CGOxQZd4p4ihfzU5+K4qI/R3TTzW+Ha1grM2
xgKy4PX9iLyA1Cn4QaGWNpsxszsGXGSddVlUX6MOnSAtGUnLCraQIcngTo07LaO+tj4JCgnT5Q2t
iE+K0ycLSBd7fzacuyGLNgY4bDQv2aasUA2yEeInN0iF6bo7AoXyTWJaD0qpKxN/emiiIS/GnPwV
zc1+y559BDJIdwLiLJOt4S5NqmzbRTVtpRbsSriMC2X0AtWDhD4wsUHfRO/ATkmRtaIzB88d/pZ1
WNnt1pjGWxdJ6lQVH/s5vEBrjSkz6e22dxkJuyvCxfuGcR4HhSWMNIQ1WY1oUAC3p7lxJLqO+pK5
aDCTjTkzVsqNXdqYxqbvsju2TPySub1YR8NAdclb3Zb21lMEn0UBYxTc8hLRicTYSOpPEtRoiiBV
NV+4ITa5a5LEVrR/bWmgaGsheXPlV2HqW+tOOpvS8mmf26NYIcU8WIm+dqb4oWgESepQs/BnhJjG
9IOW4KOt1fvsAqPSS8xMaWiuays8/s8VBf9fKtv/gRcZ6AT+3/Gd/6v4mKvyQ/53LMR//dy/lQeO
/y82JFoPMBf+ndHwv7EQ4l+Let3x2PP4Mbaw/1Qe6P8yLQ+hOagkVguGD/+lbdfEv0zTM5hRC9vk
wAEw6X8iPbDIJP0/ZqyOZQsLibxh/UoQUCEggPjvI+aGjiuxz9hjpqqVjE7DnWm5zyExCqyuntik
rb4vq6w8myYRUQyQ4M1NFUCIYXpsEqciLdjlwUgTJEQtsW+Il4fqhBQJCLyDhnT5Yp/aPDo5CmRz
GI7mnIRgbXW1MmJLbFtbhuDhfzksuoP6S/iX32+Zx47Ygtn9Ul3F89oN+L2iWYGD5Qd+v82y6Tcv
v1Isv/Kfb/v9gjRplnk0loLf32QOTGHdMBux39jmBVcmYsrML84+J8RDRFk1rSuRWpdyVtoxmevt
P9+C2bNFklofmuWL//xsJTmihFO4CqO6abFn8gtFgnt0mkaDlMf//KQ2Ia9Tdn3+/eFBVfYhca2z
DSgOLUGUEtY22QJVwfJvChi8b3VNSE7V+Rdy1pmmQPR3s16ef//1+3kjzf79RcUaSyEWfjBrwpMY
2ZeMxVjuWCs22BIa9i8+V04imhnx69POJFEMZmtjX36/8vuhi9SdMPvp8Pv5KkZ02iHz3P5+8f/6
3lZz9XMff4aeGc9rGIwN0EaZEC9YQ7jjne5C1AQqhOKa5c40r+Abehd8394l9qP5YoQ4t1TT7X4/
D3Z3ZIuT2vr3O7KOQ33RmtnWcceQWWPmrePxp210OtjVZHPFU2h+sx0ow64BjnrlzWwbJNdzF67m
fojW2iLaJHQa2EGe+neR3FYmnNGQRMbcdexNbWr1ZhzQr5fcPwgGDNqbNSd5qCjjDgqLsx64eAGl
/LPfVMOuK5W5GjTyu0OtOJs+upBSuA9FOY3nNs3pP/szbrSamMci0apNrtS8NzL82/0AW7mw8/bI
xbxzeI5J+ayz8+SRsDFppGUSyMDC3ReBa+vDrphHMkV96Mx4UK5jd5UxuRlVpL9bk+lvp9j8KFtn
lwy1YuZiUOO07XdK0lefNOEuLj2i64b+AUwYBIxyWC699R4x/u6ra4O0fo3GygjM9p4aYT6i6Lbp
6rWU0VPNHlr1uXbfm9mbsPAjM2xJmOHV2b513LMRVvXejcCftHnMlLXq3FWdIfEWUn6rwvjbJNZf
jkHUeBB4zYobWSIgJmaQsDEwypJJSjOIF6p5QgszjgFtbBEpNn+UxJ9xlGd/1TSHHjQpgDsbaXVB
hH2dsB8ilz9PqBQIscbCbTMSRlJscApRtIb1wdpVGKejAk3F6NH98vOrI3oPx4q50wZqbcF/0jKM
gaERpRlV3lbhNN3WtWOsimxlOEeHzNtFOYmwN8PUzb3YojAZkVcBRiQ4CmfvwrjpIp7rXC8+4bzd
cs07T673FQ0HMc5/Qq1+Kvq02bZVs8e2RuDh/JUMg74pJNJ5hqtBWpFQZdGbs9AAVxQwYEYJ4O3p
bQxKAmSurJ5xCvbEdm6eHetn41kFFO6Qvormd8MmGqZ0bVOB4FFFc0VaNAN5Byp4M9EsBMTwLYYw
2fWumwZ11D36/mvs9z/WbH9TK80B47qjdudhQrxk4B5WZdt/DgZmP+pzTsXxgLjXRLhFi85oLG87
hG10cGOmRYZeGvvWTOSuEKR6Jdihoz7ZDIa4S+Rw8ibtOcNiox+L0qMLolVPAweTrKYH70Xxx+RM
qL1ThO1SI9tKN2otgKZKfWmoWyaU/ZwUE97W0r9WgJtPg26t9WlKdnZTIynDwGkzEw5g1DzgR/GY
QXAcHEQab+P8MS0ZTM2p823q0xOTcLEFEh2v3JwewyiQKHikPKDT8MnTAUSXNe6MAIQ2mFZmJ5Mn
JkoN7UiFixpfg2+K6OCNjBd65lP1UDdDD5EvcjZDOr62aUcgJVOrSrRkG7ncOUNbBo4zX3tXwaTx
ltT2FNcrPcY91eZc1/VR6F6/+NRftJrJZQ+VArjsORM8sUNTHCBw8Bo9Bj5coGQN4GZtTFpKa3JZ
3wSRpXZn72Bh+yuE2V+FrG+F8F4brLkrNy3VfhbqlNpoZOqen1jEerFv9ayWts4LDdFuleYiaij4
eyVJnkN8xK3SbrLaoeHXTmtMdT+ukvKgax14kH58UzFmBDvRkxVdM31lOeJZK+VjEpEjj+2Fs2Z3
tJlO4p3HQG/b/Vc1DAJuS/yDSc4BE/fU1sNNV3Ijzf6uItXELyaaKru0au9EKuQ51bjd0tHYW6bY
eZlCiFNO+2S6jJVl7rwKz1LXSBuAtEsiEUDhYuK1YxidwCol8N7Uo8eUZY+WC3x2XDxBx+7ZTaeb
OZeHbpZ/M1IH6a/rl8SwyN2Ix405FV+0oZsjSg/uP4T4MFEIEI3WbrxGI+Krs6awz6Re3B49HbWZ
4j5R8dqBxLptcHVoRujdp3ly0xzrnnbsus5068iBiQAQab1KnWm3HBAZN80xtu7wsZ9LmxavW2jX
IsOJD8AV+TRKl95aUAFMOJGP3Tq6aauOkPhdmLx0DBlXzgDbxuD5Xzp/Je6QnqEmc3LJvmQab3k0
d4E9e9veaeRaWssAonSvYau91g0Kgg4wM4te/wSH/CdFw4fs808S4ftISKvcMoCN8q1WZNl1tL1T
gkNQuVYgZHPrY0m30ZYHdoRoZfZRvrKd4TDGbrHlyH0dmW20iU/MivpGrQh8uCOOli7sXMZMHW2f
8WqRMK2pmfkbnkc8Ac1S5CKJ8v4ui3PuGH+RfD5g4xBn8lO28cS9VnNWR4/9ZlWOi6pCe0Cghedl
vlrozwIObWqnK1aEWuX4X9jY2py8F36dbSGzmft65aDdDMpYyL3+YzJaZuLUr6rauqX6/BKZ+Y79
LDCUSP7wlI8HaBI5MaIo+d8GYlX2dpTMRxrfN5Ty5Y4lapW3NrRP3XterqPeawjOcnXNJwzNAQ3R
L7dxmWBm+S3SOjAIHpyX8icHqhyVIcHFIv22aMYgqZ/Oid5doki94lKtoTZ4PmPR7FpDgHzEJhVs
GQfkB0mfSbj22srbLuiHv1PHSdqYc7o//TcePM7OlTyrqf8zRRnZw3FkrlWf+1t0xFszdGncywef
WihQ7XDW3KRb1R4yEXOw6Bq5bB0MHXm8UaqSkgpToQenm08TYdYEVdQA0hNT/3Gz4S9MzmJlu80f
1foPQtFlDyu8BfnIFeyokYj+uaNK3nb0Xs+2q284Qd+00m5IHRD0/rUPm/m7sMNDmZkO3YDpNvnH
inFQ4JEjH2SKhEnYEEzBy6tr2fRWFYPaav6q56wnghkOXB0FsRf+jWxzW0sH0cNN0CzgNShStDTz
6OBNs3XxZtKS3reu/8ppAHpbxvsYiKZ+5t6kDzPQwKoG9dcq6RBqdF9L99xVeNlLAeVK64F8lv7e
0pQkkhvfn5qaG+XxnTGKu6ke1qkYY1ZpiqPsmNkZLx1PEgFYdbaW9mQig6kxJA32Y2H17TYbzcec
2XUgZx91blFYWy9nANql+S1z3/xysNAQk1TjMNcllmAf2yEBLDNTEJ17givSrDVlYPEkvIjZYQ7i
ndMK7X9Xy1/munoyeSaLoft0hoo4EUeWazOiS1boB1ULVAcMlRPKyr1fs1+Ga9W5h7zKP9t2ZoA4
kQPg4QDOR1owDAGF+JOKot32Gau+mGG0zXB3GBuuCXkHltFQttpMT5LMecPO9qOzPNA19tdJPtya
Ad3WOD6mEn+cATJzC7lrIqkBG0w3/rFMkBv0NlbxNCJXJ94hUSNyQQQmSZF4JyHsS+qbTCcSu6cy
m4O4JSJDr8W9DCsm81aYrvNa+8rT59QNuQJFO+4HnTSYKYZMq83nUdj0f4jpi82yvq8NQaypwE+m
l+swN/h0/ce1ch41UJ17octbTpG4KRPnVDF22zaGfDXs+dIVVGFjHZ4V++dq7KBzDyp6yKS8H0a7
hBBUffQD8AIwuUf4HsbGwjm7NYdlXyQPyk71S2a22maa4JWS834/aWMXhAS7U9EwkYo61HnkVCPF
UkhBxnk3R/0L/RxUrY/NQuRKegSPeVaDzFjDWScBqOnJJiqtP0OUyNVo4LkxWqK1fGyqDe15Z56e
vGy69A5ZWG1LgrCjrePpuxCwwbAYkaWqwaPhwq1HMt+Cnlku3dCjKZayc4z0leFJVjo0ltjqp8BH
/1jlwIhCCnhAgxDxCopLcm90dKHFQgZ6RTygO/POmvoNmuOl2hhhvhzwD5ym/rPo7+eI6Bgav8Qc
zjyEMh/3M9Q/0EsaY7yMHldEtHpvClB0bsw0Kn9x4CWhyE2vBebmCgldScxYYPasOKPlJ9gR46tR
mu+xmaPFJ8UxBoiHGNWistcgjrDJVRXY2yJnwGPqAzVDdnIif8molc9Z+UaSNgkSc8WT7HaHyqWO
mAt8+xb9Rd/OPhtF7lTis6nEsl8pKD0r3aTrVhe885NhM7HIf6RefYNau4BEPrSztjMscU2VYQVJ
OjRHqBP1eTbMFz+RJ77tkCfJs1lQHFWh3647JkfKmFbdLAg0Gv/OdPN1Pd/W3nBMJt4uWzknXfQ7
CB2oyY6IJb21YTkAVTTrVs5NsYYXNwNTmQOigsTZmLKGERs0WYq45FBN3ll6dvzAxDraGzkAGi+p
kQpEw7ubG2zazRc0K/9Ah0WdmMYyEk2t+r4jG3Kj4Oo8FvKQzhjDXIK7n/pywP2gJf19g91gxfG3
Q5cMjNhMyZCZW5LJscGVO79zcMkyKXw2AcYcay4memkb6oCQ4DWVeoWJT6DP3sXcvU1GZpo815wf
Um961eobOJ6tW4IWnJkzbAlYtA5Z0paPfV/TMwXKN0YvfsnBM6SoXNVmjKw8L7YYjqdzg0nrXLKD
kTo4It/QwWH6DKBFD0wyNKDrzp32HJFkeDbwHJ/K9MdxQ07Bit3nrBG6sAPg/40xk0yV5tPJea9M
2PUiV8m1QP6fGW3/MEzwhLtr1wzPAzDFoOs5tWRYX0kXQMynEUvTGZVN0URZIrL3TIZvnd89QJL6
DsGXr3AIpp59q6eSGQWCZkCjwiIeBX5YKSzrgIMZCV+3ZH1n5XeT4jU0Ff5sXHu+WWEpqI5CG17K
2cYoj1MyylviUZDNdgDvusxz1w2i4Q5ZNqomYuQBPR4HLTw0RnYQOIAZY2BDSAhLVCJlsmH4zSnF
er+aHTzCHJH3xYAoN3FdFYx4STfSNz7tgqhqvSOQmOkCsSIc9ar0cbDL5XklUCL3fGTjtzQyDRbD
MCKEg9TFWg3vRr5EHjfhWyYcwGKZQYxfZz5X0cShUd9oIotvJQY8clYhfElt7giXEjGaGyOjKBx2
1NprdNqAxq3scRD2YwoRs4/aUxhts3J4kCp8CTXyMTVOygcjmx7wVXxNdpZsOS8R7l0wQY7GZyrD
c+/N3T3BePT7jR1LUPyljB3VdB+kY+SfswF5ByXA2ZMRMoYFPhmVjFYVciohyA/vpu6uUz6qFv2s
+o+wdElCMHE26ffmqINk7nBKKcuCIORTWYZhvYU0+NJ707cZhy2eXvtncCb24BZCXxG9JmizmSwP
tKFYh5B+bFGXDHsTFFamsr0pCMhFazgHsyZPRp/8KSJ5lSNqWIKdeFH5eARn3W1hm7IpbyHlCEhM
LaQDz0I014QRO068qSR9rCZGTStxVDFRGDwe87CLvgtXopPNOekbXXULXSK7Zpuw7OrHrIobaJWD
TJw9XNRKMlqyM+xOPsCMxnWdrSjmA3lS1dZrIwBx8WOvp58ER0CnblfVhBGn6fxnqTcPZis5fH0N
7LCrAiP0KjUwVQqKm1w3DojQWaLSXGyXE5k5u1uvRqI7qEVf2lCS1Dr41Uw3ezBgrJlhx8w/JOJk
Uyn53ffat0K/U2btjLnUu/W9az3Zc7hp6K6YhJScknABioVsZHOFSX5KJfAlF396iz1+SMOggSi/
8Yz+xXDn19qyjyZdeRq4DHp1sleDhEAnwA7cDn5dLzFZD5XJw+4h5u01N9xCx30H+iK30Dq3TT1T
/8dynan+xcQ071k4Q9CQMzDiUKKZJGdxGrt2A3rzYnTpMaUxgj4YRCvHro6tnh7n6tshaGwzOMJd
FRLYCVmAx2IuPky9fU5s/nos6XEZe+iLNdh/I19PtF07p3MINkKEo5oStpjxyeP9OCZ+F2AInqDa
e9+tZxxnMtqPUdZe9dK/K2Shnz09O5vNupLiWPUDsWocT6ue6KUe+77gIEbSD2odnb6z4nITgEla
YnmbivZCFmxgwSUJUhIES9/tljH9nRgtkCWC8F/1VyYzOA7B1hjpzaEfbyBvY8rQhrwyHEOTUsk6
StSfyaNfwSK1mbyMaDLbTPeTLBlRxnog7HYk8s/EqxP7L7VnNFjMf5qMlYGV5T3DaXPsc6HWsVVf
nGR4GEZEpfYIa4vy/W9GwszG8uqr21ZkmMQzaKyIEfwYEfW+aL9sALkb3zH9vW1aN0LE+pPy0SAU
j7pf6EhSKF7YduWuvB9a0zhljEVY+L88C/KoiYw2UNpMsClSL9osXSqunll8UeWgfkygbrk6w9HB
6zcyHj+GVP+Z/a2bk0+V0+Nq21IjRpOUYaOhk2U66smCYGMtpO3U8fPXvmKigLNd3doyRALqxuZL
mkcdwYtZ+OxnoMumzCyemQpri6BweNILgwYZQMBH266nteyMlE6NhACKm/SB80q5aRfD/kQExoap
enbVzMHfINMd7gdR19u+77y7IiZ/dtBPHpGJRk1MmTXUBgkDe0MxOMg701yZZzOOdEpuLAPRHO6F
V3/hsw164VOkpqjMmMTScRAbZfsPgH/G3YDh0xvcL88wnqyQQpJwhyceJ/KyoukBRufZtqyPePG2
NZoMHE2+cx9vdK/9Rg82MAKV9a4SPyawUDMhewLC4w3A+ptpJS9h4a+1GCtHDwaCOGmzSbvP0sRw
xvRXAq+tYkbWIgxR8nODtUjKogwGhdddOfpSNRZ5yX9TXKH+o81QsCN1ehiJmq7EnK3b0qNxI8q/
E2m9G0LEmfToIDBTkilGVBUlMm7Ez++TGm7EBumrrKENm1ig+5upXOu0q+wOOMH0KjJcS3rrv9qT
+6GN04/rAmfg97Ujut02+e5JkKAz2C7bxSsca3IS9XtHBz2Y6VuDTuYa3smHq7dPYIGfm9T/CIEL
bPKWFIusXHft9JEyAQD7EOEtNL9kpOoV4i5QfUWgafR6wx6NYYwObKj/qKSiOum8Z6+/CbcHhcZo
SfXpCwjNmMQ79nwYOpDfYUcGJKUEzQJEynpFrCHFtpnVdLgTSJmcYjGNRitfjzYNCSBOL59sB4Sx
ZCWDOCGISAXSW1pyPS7REDbMAtPFSpV15Z0r3dcExZkwHqqR1rATSbCZ3jXUYhIoI1qpkcNAxU+2
lkfapxexpKqI+L9OXMBTZp9jRdq3hpCWB9+osTDYCQ+obbvTtnMiUCPTtyzldhYjknVX49ZzziW4
6rqemjW0hlzXHgo5XjusFxsr6oulddeskBf/jVR6bqOekM75TN7xKS3Cv6I5TnbVBCosv7vY+KK0
XFWm+2AX9beMGDtVhBdHMjwO6dCubSSUfZPEqwTZ0iHE6kEDHEajOwJB1fLLQs5VLm33rtw7rbee
Z8jJSx8mNJPTwubOUIsEk5a5q1hP3zGI3yZyVmKH8V6bf2Zz8hIbzo6uWRkhpdLHRQrJCTwYnOES
oss3JA3E1g+XmG2FnyOmQzlypOJItnQQ88AS31PCUYet1V/BYGFzWJdONyEdszhoSevi5LA0HsBl
1Tsr7BYHQ7MjGfMRxFCDXa5s9mN21w75EnosB3bh/Glwq3VTxD8MLAtlTetY4pTCK4P7yCS+jN5J
YdIhDP2iQS1DjHV662wb6rs+0SaJ0jfdcvZd4QnGNx7z5PS+HtlmQKx9qpfB3CAOESuq+zTQw2wv
BmhRTcgzXjOeQWD+1ICmXfk1nAq/PXtZ96KTKonsyv2APPgHChoJ4Ynxldc5LeTKuRJgTkse66ST
/PHHqabYnZnM0fDjwX/IS/nSdsZbU0PlNRcN69QlWKp6EqY5NcCR196qqX5DREZQZopSJJRMp+ZW
ELNFdlqaZhSg3kfX9U9+2F0dWaUoTXEEY4AqK5xkmaOQdjAir4CRelpOLM/Y3FIXhw/BE/3Coz8Q
LtwhA1EYXowHynZC1wYc2yPqrpJadTV7B4x972wM2sw8K9YkKbd59ll75rpStACokL9JHjrPAvZ2
HzMoc8vxlpX0RuKGMzI2QFaOpNjk0Wun+vOs9U+OxcFZC+13SgqadkQ04EMl/8VXGBa3ydqn9NYN
7THsNY4W0eCjlFlD87yLM9TMHQErpNvje83z90JTZE4KGnBTqH+VcZ4eteo8tPgpHdzCU1P+0TUn
30h95kDarHuow//B3nnsSK5sWfZfes4H0qiMg564lqE91ITIDEFNGpVRfH0tXqAKD4VCAT3vSQI3
82ZkhLvT7Ii918ZbeY4896vI6w2MzkfZIqtp+1FvY5Ix/bne13qa8XfW88pnNIUncD3oAgR9YMU7
cm32XqHe3cKGSmuTVF0wSu386tAaKawB+eZ4Z8NlpMlC5z7r+td0ip4yy7zO1NvGMtRumnfGrw+I
3x7GmpPVTwtqzvihDr0HxvLROfCNeh2iV8icVcS9tYsckH+j2FOd/oYkU7NRG9E6g/2vO1bhRe/2
W4DKOCX5UWqrYeVbVreycR47tgt85hCzjlgcEoDXF0sfw5lo+sq5B7mbbgiPlLwNb/0kyQbyjbcp
yPCUNxAaIiOm1MAXAcCCgbA//enJI8T1z9OsyV4T4X4m/bNWIXk5hbxWBvoqg+2l6tNPJfGP5N7V
9w3SkIYUehGTt7XfMEoJUipHL13Sfzae7OyTlZUoxyKGPHDnAWShUSWauPSMD1kn7wD63wfl7eVk
Hhvhf6VeeEx1/cjrARhN3RfKn5mYeIxu3DeRlPeha5AUlCqMHFOwmYzughkaoVdPzrMDiypw7Udr
kj/DhJ5ceURudISlc62jGL0R0fWlnJkKITSPeeTsXbNBm2e8mDYPSsMDWln86Zi2L2yA5BQsI/Jl
ctZGG9BShAJEjLp6q+e8X0i9jX6GiUz6/HC18agh9zTvDI+PfQRWB040HCe69E3Z8O/HyfwMVvCL
7/LEZ+F7jGkb4a+yXiCefOL+K62l0xNPQzZRs4/TtJ3CINw2jc2TQL5FMHuvLpFOa47SxeFDQWsZ
D/PAMi0M/bvl5xjH8gMNxQ5uY0CsBbesTh7tHqVA2ixOU5wIBDtMyl2eC6ZiXex/RmHya0ypQ3JY
sylzle3w63V89LB3KiqCoUqKDZNF6YD3M7z+HfeXMQxoSZPymCySeqeyLmu/bVlE99ScaDte8qyp
d9RQX8mSaUbbm42c1bVQZy+Wp3mOoAa1VBehE1RskViO1uYB7dwhbn6deCBEDYMB3cLcbCs58sJt
Khh5q4Qp6pYZh79k9NJvQQnrZHHPRhjgtdOx33dAEaDlsLcxXeVKj8V9x2CBfG60/jbjGYxRqKNO
LSN6KhDKLlX2X9QpqNK3NmojJuHNXqXuO9v+syyQgUT9iFRyWPUSn1L7Bc7DXnOe+CySmocZfY7S
X8Fg7mq3Ys1G7Pc+GCR3bEY+vYkFeJ4OHveKG5vvlpovrqpRnLtHu5kxOebp396s4g1gYPaKZFUM
dbUhQeWjRpxuxeYDhEzeMxTAQT1c+668UdDzqEUclV51Crz4vhYEm8JOWg31WtT+Lf9mnQTTyZbd
3m0Yaw1xtZF5OSxf4g3li5b9O+l0/l6O4pHeBuksW230ozcjZW8s7cc2rZbEa0o8SAHjYL1FRHDg
quzPZqVMhMNkF+djtK9k/YTY/i7CauyQph1Uf5LOTXapkV+MGqNyEycE2fYIJWbQBMiU5NeEzkak
BhRtw/wJMQtwB5ivI6pJPGoDvrf2FqdcTGn8xAQ/IZj1IZqMgp6md3Y995WZ2C9hYX3+8zMX5kul
9dXyjQ8/Hdehbdz5M5s+r+Ybtr38e+azfAoQ76DGcB9zdgts/FLsrIW7Ha3uM6jodBBBF2uzfsiL
8LUbOHJnj/mo1ue6zAkeTkm7awjnIPj8Cd/EOlXxHSjU7xJBShxSGsUDgnAQkO9lk2+Sgc8c12C/
7KxcdBBRPTwzG7w0QfymEC+TPt4xrPd/MTPsQZ8GrnVd8uy1kaFHk+KiS8kJHRMBUII1zP6a83hB
1XEQzLn4kllDViw3/zhFt7qHuBDQciyON+tHFdVnUzTfkYme1UfeUfiLtTK8ZpKPOhrRn6Ec1Kpi
tbOeOz2vPRA7w4aZar5lLhDzQWcDMA76ySeHhhqPiWLW78ipeIKSvcl6QYunHq25JM0tmY8iA/YT
nLTzYKZsDEAglAfF4h6UbIb4NH+d8kfPM94FyqGVdqwr6S1jwfxaRDmoW1/eVaJY64QI3yiHyV/L
S5IDkCtD60oo0zOAShpNe0PIAkxE1K9ZFjKV7wThBpJdKBFY1IYzJmCN8GRcoyNAvM1egGnQe8vv
y7D7q6z6jOJCHUPfuBUSiBsPbuHeKksCCF/2pQSuXXCC3Ac86yu0ZBBstPGqBYcyyCV2AW31iDbs
O2O8Uzn6pXaqZ3+i4ckRF6m8uk8AsbtlfyqBq64bFBuQUaOdB8aBfSlL12E+FDp6Jfjmxc+jb2U1
wzqal8IbD1MS6Gc4drQm6ROEVm8zU1tH5njkmvOZsjgPAecQkM13VqyXEsRkaW5jPAO45gMeGyn3
KLnFfspbGJUUU9V0nUVM6c3sYRXYyWOoCJigtAzr8jk0gPg5ZbgjH4VdobtHzXLfyu6h8axXiwm3
icZgFvNX6U5wwN32VnXOK6b7V7CsZ+0ikutoDQLkQlQfGxIjydGr5LNwyu/RRl0vWeKNHhzSNOmf
DQrCyfFfm5wjSQwNDBHt4G8e0m0QkwiU9+m+ZF6KmJFbFcGzwejpMwCBbEaAd1ryqYOCX2ZIrK2r
/jLAY9P04UZjulUWGjQjb08xh2Feykc97QOT0eCkuJRsRjSIpbAvzO0x0SH7lORkIVjYxAB/4EC0
W9Xx2xNm3qq6L2qsq4n3WKj4xvYxP2LPPho0G8EApgUKatBXn5V5zLS9NRgTcPlzWaCoxxpflITO
xqW34Zy+z/B/mRbSBhlhKLSQC42kAqnqS0JxT93XNuh2dhdDBiAG0+3655CBKeDBuzaVLAcCtB/K
uHf2KBSMTZFPxjFTyFdb3f9Fp/QHeOtroIjRNPIerZTv3vmhlixz7df8m6xGfub6jqNIbT1LvLbw
FdPZA/LxQNr1sIEPcSR33DoKBcirWHKoQL5IVk78A2DxgWoh0YDXTlzv9GAHWKQjl3caVjE1DxIe
2Xs/0uwuKvIRvk9jBqLkPS5ZBoiBWpdPTDIXL2k8Pum0uiXBwObHqQ4GxJHF0bs2ZdnvTDNpTrrN
3yzTv4FcTJmIcJ+yjoM42Xq0wOOOORyIl1A/d3Qae3Zh+SHjQOWKsNegGB4FBe8uA08d9G81tWYz
T/a26L2dncFKnYoOL2nqXnlxgQPYz0A6k4Pv2ji6+mPgTz8A/g/lSFWVJd6Tz2Dfr7wXL+NMqznT
3CFDEE8BHCXIakhsj5cqeFPE/bbOxIWm5mL7qjmmy0HvyZKhHrrApOVdL5eUZ4W6H2ABXWJEFIcS
TKsKe23kBMBMPPqFPR06e7yORvruWso/6Cp7blVlbbRs6OJB16ANxX9Tt9zC5Tg/hj3Igb7FH9/l
7d4gDsbEgRIVe8LlPtLa/G30tZ7Lz3pgp54OYHQEku3VgH0ZaV7Pa1aP6WYeroiwJb5NelK/ZM6M
JK6x+L8LLPB6yK62P7d3Di8LI8fdHOizK5QizBw8TqFwRLnmT49/fAPw+v3Q2DUPHiqMlR/fETaJ
3mRyr73ZnvRX1IV/zMzaQiXxMGHNX9EYdXubKiFiZMdG9kPni2a5GtD31YJ1W1jvysBiMIn/3+jK
n3wIakRVzH4bWiKCmteBnrY9EoaoUl8+jG0d8x0x0ztUA5gKmFEthQZ50lTPaf1tNm5+TFjX9xSv
MVlIGyr/kxbkkVHigOT96AfjRArVbarTdp+5Hx4iCMJCk4rJX7d2YuNnYqfGT2+B2rKvrhtvynm+
D2BE0naD59Ldc5eU1o64v3HLBYJLeNl/l99YfMGDuxVRSAlHReWeJApXyRPp9iz5Qsm0q62++haK
ONMZVuXFdJHKvgxG2TPmn5/dzH1FGvoDHXo/5P5rIZb1p1jeMzJAOvb6TUf/TEo6BYYGIBGWx3iM
4zscm0HB8gf0AjV73Z6bSv4xMb+En0OfRvs6N15UmGF+gSW7JcmblHrkZdmj28/Y3/3i1yGwZjU7
Hid9+A3qxdqEmUceevSdJqpd2VNZ8pdJ2OLLQa5puKKhldrxr8i0f3TJZl87Q7+LlLDWC468Kin2
bIUHt6w+OJkgb/s+BaH/mHYsBiOb8Whf/jT+QbjDxZb53yUkfuXEPFyFg1eoaaFwWQc/bj/CCkn3
NHqPdhYWawKVrNGt7oBCZGXA48jjs8rb9JZhaIXfvgqwmXFBp3eSTB60NTQiVhZCDGdxG7bBWzG2
z2PXcBkCCKV37Z5KG88W8x32Mwp9TxHUL8y77gRrysLvLtDAf5aRABIlZrr0m9IPrm5CZVIEfQ5d
tD3gc8DdUIIj7Jj0D+78Qk/grH6Zdz6hdohX3TgyzGKGb3roKds+po2dVtUsCv7L27LkfrB0+4UU
i21hSKJgHbHICLBoQ6Hjp/RTmT9kUf3IeHKpU+aIJr3J55d4UTEQize7j1rWxQG7118v2DUdqyN/
YrKXZmeLhwm8Mtr+UPhrhBaCTfo0g6sy7OYnSd+g8m2twkg2YeG/4kE7pDTcsIaeZ9wVpjm9eKyc
ZxW+GPX0gCT2fWrTVz9nGcqmlylK1RxtTS0YN7x9bEW+EQTvGpx+PFk1oBWa0wTCyhgg2cpLDFsw
InDPqYpiy+KUg1xfO5uqeCxHeN7SrBDHmgIBxmhugaitRdm+8xBhH7YmatAOrq752i+JbW3562E8
XtWEDDnzVWgC44Nac9OiLVq55ahPVvnXLNNDkuRA+kb9w/GCmW8k+WREhqOjylv3M8Fivc9Y1jDG
d8aTJOoQ5IfESqW0x2jo6tQDV9ZCqY4Y+gzAyFbMvGn/FQmdxHMjr1Y4vITYNRPzYWbEYjUVCROI
+buxgCQ4GCXi7NfB1owqnZih2uILBQYtO3vnAMEbbOFT3D6p1ixYTHiPKhIgNrtdgd54WG7mIj51
bWKvYXfxXXkrt3gbJSPs3n/3eaQzbHdbShqByKV+GC075Efy11ljtzs92vejUhxHcDVkx4TaCKIP
MyG5INfuCzbOzwkVPifdg3I14XuJxcpp/BrKZht7XrZGr0DthGuYLYk+JsolZS5h2wCrEAiimFCC
pt6z9P788xuhKo9SAK3QdHJ+ZLVbAlO5K834MVsmH7N1CWIYIgh1fPJqIpTTnnsokI9iiaFw44fK
go9wcptNna0D8PjOgCrGhlsRzvOjFzDei1zzZns7kWtzleDoZWkRbFinMN2SRyRkn8w6phWZeJ8C
KvDIbF0n9jsfsIChFfAWLwJRHWJXJiHvJgmPPY1B+pQW1DhGLa+1ike6XyidEduE1ksRMyTvXm+s
HZwnKzdnP5sP95ybm96aH0m/WAkHFKDy2QwYXkpAc2wHG396REIqERezqGaM29bhY20yp9Om8TFS
+9RxJrbCHu/msbZJziyhwCXGdIf+E2GkrbblkKLjlrARGAEbZyvohpeQ9Vst/ODDC7xTkTI2YJmS
goyeASnn9Ld28hl3Xbc3fBjcZqqSz14j4OjKB2+0fMTqtuLmMMatTQXyytG3C3ts8LGsblK3xikG
tLhRY1x9WiJ/meyWJ4ON73lyrPICMs1fm4KaHcvXe1AouuNCiz1pmxilFN2vKFP5Qd8N+N/LG7Kh
FGxlC0AtTp0/LgXOJ2j+aNNSmZ8NXdQv7JWIh/DyzzxQJ9NHobpAuI65p/uP6oVIVPPkWRDHG5JI
KAnCP6Hzi2/b2RQ9ibKD119aknuwUAP+V/ftkIgbb5M62YkLtmjqsC7MXNMZ2XG2FP5TU/oFbBxs
x3NSGOwITTRdMUxuboottKjxGtkDyZ/LC8lkjK/clIDkysp8Xl5E+KLRQ2Wj/GqInYRsRtio6JNb
g7EcwYtYYWTeY3cl7ZhtirWsqUdvICwrAWXWsDwIrPBWzGjthuBlwPOGctf+G9j0b7MzPyV66bZm
ZLm+iyIwY5sOQaO+xEP3qUMu1XIAv+QifHW9+NcF5UVgJctVdliysPwtEouo9veZal4yuD5GWdSX
ZU85APRZzzL7tMZSbwnTRYWIe0NF3oh2IF0ghBmI3/ybhK5ui91cILucQzPe+TUvUIV1SzXIQUIc
HQS2Lr0loxk7uKYSVrlfIBKUDOXiOHzF+fUB9CjYqzLXEMbPrjwqNnObxMWfkswVmDdcO5KZoFeP
7Sqz3e/Eg1nV2OKhMOyP2rT5RAxXzJDiYCewhNIJGy0rkXHyXqJOWA8DBeZQXpQTJY/a8Dx0TbvY
MFIU+w32IOJrQBIy/GaTPB3Klke+Il3FIF4C3k+uqltjkZqcQwoO5VoZ9rwDshpgVuri3YBWVbqk
IweEkpqTeAf53KyzymLnPWQ1DqViIPw12RT3YNDsfYYVch/q+RzbLpa+hBVk4I5nZ87VTjFqYdDL
XB7+OarKmABpP6+3tm0eaNN0gmw/0eDlCxdkquFfsvQDBhrDvYBQlEn/dn2peVhocM28ilYmQ+l4
SK2DJzEyCMINAJHn70bam6dIReeOLI8jVpR1iel/47bQY3zkKlsgL1WZm0crTG813pz1P1bW/59p
Nb1M6uf//p8/36BCCQsDyfPV/Q8O3v8VOf7Qd33xZ6r+57/3n8xx51+W6Tim6dmO77me+DfouP8v
C1MvcY/iv1t/rX85tgmMPPBwHJomxed/QccN81+u54vlz4Tp2D6+Qev/xftr2ZJv4d/A43h/wV5b
UggpuVLwEi9//m/gcSDS7jx6VcHcw3ixO8PbjBVrqoSEX2+Yzh5+wygX594eLgys5Z1ToZtlsTfc
+4YI2DcM2UOCl2hryMaFHVci52+s/hErLPbbLM6egkxPhKZ47lNbe9WGwIZFucLFW49J+eK6JrrK
eQxf9AI99EQvbmUHhqJxW7ZzpVjyfZrizRf4oeZiuuvZUWKOQ67biHRTI6qztfoAL/QPcIPCA/V1
XHSvsObytSRt/OJDWiiD+jdR1cVDEcxmB5HaiHqRHEbam5HyMuu7t7qgayQtQJPPSHxSuJiQ0glq
SzfiZ0DhwBz6pXC5+skYNFc3LWLmkGN9byLaREf1GA0F3hDwjHkxqk2dMPmdeHRlzAxRGIcSwZkV
u28yFfb9BIE36o190sc+qx5ErHooz8hECZih0ISHVF+m2PrhfKhbyrQM7Z+AugKItydmXc9bVaud
OaD6Gxb3cKQYAzjxqVzA3jZW7EV9rtdKceSMc36bQnpOP1EfOYoLYqUcgVmra93DxF5v9VUb9gi3
Ak8bQphNa2b6gE7nuXPFyJp54AXSNJPVbJ+8Jv/o++aYyWrvMCdYtIBvoss88tEZPsNxYZFHzUQF
ti0q+21qWTunBqymEPhjUTcbyf7JtOV3iBKMeOgn2SMmBLkMxFW+I5Kxj/OfvJHpLiRVa+0Kehk3
/UuDDDHQSet9tdyrQo8TlzCIDXwwte+Ge9m1HxXuBcYl5jqpuvsa52mr+veEVhTZKTFa0Ycxw14p
RnEMIbg5vbxywWGxJrDc5MLpNFUtrAwufF/AV1aGWhN+w3zaV3L/09uCiSsUWwbeX2ICWCxK/ZzS
GK1n3475nigTPdP7iUcwt29mtkxmGsgR0GHzCVYXIWk7c55u+VRlxyAjgDXzU8zYCx/lpWGf8yDn
6YnHkcpqUvlxDCHC6O6NWRPuD31Dz/aStyraal/8EJ2CynXBhdpF34CM5h0tfInix4T7Z+r+HXQ2
VgAvec4rBrNFwQKlJ5mG2Uv76tgsNQm5uO5q2/s0p/mPVXqvslwoOhNRmt7COiGPBMVM3fzgzYIA
3CSPbUDoK7nsTypEH04NuZHEem4qrKnkNf1FKv7TerO8toxHycQjNgWcYX/ytAQeTzXVymJcuvZo
zyUOXr8yUUT63qOnPLKNEbnbKdvwVAc2e91qXdn9ZzGJHydJTrOTANoDBhf2Djs5rsgV7xeCUbf5
9eYaEe9g9nvpED09/PFxue9dtGrrlCkR6AykuZWDDA+DDtrUciYYBPENX6VZMqGBKIP7xkXjnFLR
qufab5+CGAG1jILDNNv4s3R1jFKz3mW6P/YVh0wfAinDCCDW1TgdROtdZ1a6EFvSjaOxVWAvYbEy
9cyyg6mifaYEaeuo26p2elShAtkF+0z0aps05oOwSnsrw/yl7zJynFL3EjJw3tqjTdY00hNmoMi9
9i1k8l1t6Eu85KZSTo4fIeoeFN/jceDxPrZot8EafI0tyu9Zdjti5Bkh65aSsn7unenOm6jyMHwh
AGon4AiD2ElfHiTZeAmNg0jVXTUEUJcU9nihzDtuNwYp4y0U5aszF1+zcB8acoeyRiKL1HHBw4t0
0RYM44RzQt89bPMW91OLxh3LFOkPtiHWEvXfxpiuFibfdTIwE0QUe9ea+QZG8hpu41vSzzOC9P7Q
OMRIeDptV46LcBjBYBJcojbRN9MpHbh+0YZ8J55yL/Kx0PEdzNxaKI1evK7vd8qzmXTbKIpDhKjs
ZjGIj8EZ+7N15RPXbGwSC2cfS6tByNfeFpxJrraPUTj9KWvo/qykM9vJt2MsnN1CtQovuJ0HdPLm
IXDLz9IKzqCCapBZHunrTgA1aMLRSd8HjjW27gcPz3KJULtBPh7QzwUxuzhGqzM87HQlCpc1gQuh
egT2LqJ9iVr33NfxN3vxX9Fhv5Bs9gcrGXd1jfKZGwjrPZCtpjB2hW5SQLEwlYM83VmDke9F2/04
GfeYyV/keOKOIkVuhxphYUtvuXMZViNy2xAIMK1zsmq1JLdPLE9pCce2F2H7WnqncrLGrQlXaZX5
yavk05LpONjhBQnXzcws0AdnsM5TkLFWBFheDNheY2xqE5gt0H1A1srUA1frR4z6jM+qyBTo9n/O
zcpEbAafL8oZ3nkjMCnFESQj6K27ru1Zfnal99AcSDcu7nECbiLDfkz6vN4lrchOgeImtmMn24E6
FKs0tK9xI+N1b3vNbU77h9F09ghDipMyQiYt3rVyLGtbgTqqTepm8E37rhPvfRzhYzLCW110T9KF
IZ0QAUz0oMRxXN07Fsp7nngf85v1VoQxz7iJFpv8ILaGw9mhkIcL2Jw4/cz0y9YeB56Zw0HjkpkH
7z4wTOtBRQoiI1vapEdPoxOGrONEfrPSgyIVULIyVkc1VPs8DvPlbvcYnuHqHAXTTbJ7V8DJw5VE
GLWi8w5QLKGlg3ehFqS3fQmNRZBGV923xasXwQC2+PjaGXOuxJ/kyRy7o7Xoik1ykvwh3PNB/ixH
da4nnDh+iu+8teEgBeWZuVi1yzz9BHnrB1tLws0x/RZeeEbfdvB8XGglqUz7JKu3RnVqLa6/tueN
CwFPFUO6BgHw4fRlCmm2Rm2QMKP952PhGR08GaiHUeoe64BiTIvgr21X2Lzy8pwHAJfm8UlM5n2/
hD1hYvhO/ZeRqdzilxNr7bp/GUx/tRlXTpXR9QjlfjodM0TEhqQV9NYpLPVBJq19SZjO9otpYFho
NAA51i04szb06SJR28h6yZiQSQBSao0jcNjGXX3zK/Ld+voPhjUsMdDZHM3mkUezrOtXDDA/UVSn
K5Kd5ar2o1MdYPKWMWqfzCjJV2A1ODjRmzMxmi2YLk4jBw2SC3/nAQq8D6tKH038SHnVM6k2raUm
SrhuA2ObVbKg/Kr0JpENenZ9Hlx2i0nNzY2CqYbWdnRhLToWN7iXWrDxJ/s2hPFZGx3XWW8/+xID
agWK5NRDefRw6K9rfZ0M/eD6MRNLmlIzYK2TmB3+C0jLWcO61bXOKnJP0KTprq2XMpvxxqrgqaXY
g6x4rOpgWqUNVqxlwOeUJMYK0elHZUYM/cqs2GSiPrruznD8kjMAfUrZ5XcBks+tVeakexJRF4YI
hltMqN2FaLsR4IZ7hpaLJ+J3jpp250kHmwq8rnUTEQ8fuIho6zxEkGL36MtKtyfeUFVnnVXF3l8Q
oci0w5v0B7kVRj7vjJ55dhKaCLiL/NTjnHuVJoJIXfHJRkzFXWjEyf1A+isyGwvf1sxa2SmI2Qj/
Irj3n7KKl2asCn+b2f6P1osGcoADGGZJ//DPL1UeIWtWxgGvEZIrgxrcCMzy0Kbiq2BuQPi7P57A
a7SnaVFJWwSkPbo5z4AsxwFyV5yRmMu7MDpNd6or31zD04Z/FzQTloiKcWAOEuKc/tcv//wn+Y3J
lBdcL9l0ZnIIjAG+rp0b/qOllX0qnew3mmYgNCABHia3OxjK/iskOYkNSy4MIRGpfSXefW2Rqmiy
j0g6H+YpeJHOb+IzIU532nvGNfOLvc/btFV+9DltDrMhufP79piXgKljXHCM/theVFlEklxxC7i4
JJUOKLpd3rnX+nkenEc9YrjPwaHEHmtwtNvSKmBlE0QwD5+I4A+R0wSHNOke3YHgolyZw7UZo/eh
Kaq9icxg8AjSmEd9V3ZDemwpIBEDXvmHUFY58jpU/jtvzGcnYxwK071BBoVU7herz2LjBAkdXdiu
VeeOe3RfEZviwBDvRezRBaERCpL8ObLDp0Hk7oFhl70SkfWISvMpN9RnFytSXVT1huJ/77t4bGX2
hnGdKW3v/mZzQYYLER80EnLdJNXjUPKCaYJcoBfvSofo8xK59EUM4GyL14U8DttH/xCXwbqFibsd
zO02DpOXygn+giMKBD1MTw7qipm/3DLwZNXpEGue8NKYKS5vP3+zs+SHaSVIgoCfPIEcWuF/JWgT
87pGfQ4psCjja1Jf8K1zaXXFXx/f8YrMd0JVUPyxRgvW3OnFqjgj5Hlp7DDbQf58Rwu0izUPOHSG
u6RK240rielRHPDM8KOHIUGp3473ZZme6t6/wp9hcE96UJyUvBHynDm7fAxvuNMjmF19srEGBKwL
G6Ww1VnlPhuZRmMbC7kvERnILjn3Zr3tbdN+7gHgpf68HdqKn2nSx7KRzRMTWYsshjRF0ifSu+hv
oUA+Vq33lLAPns0qW1tWTyHI2y0cxnDCNLJ1K80LqcpPeYdMJ+/jL5u/RLAmHUO78xfDG65blKoY
WXRMiT9khJTMub/GRoqCPY3Mc9o0P8MYxWzI+34PdPohd2jEGsFklNkz6gpc6ZGs7iACUU7IZtxO
swICq0PUjgW4KXNM+DeqjLhiG3YvHRIvNMCXwPquIkzC06jwJ3z1+GG4lhq0AzEQDxZHB1jlaYqo
tTZMH3KpIPkE1skoq3Y991Tz7YBILCrMNzsej24rBOQmHu3MOuHXVbvcLvd81DMgFzTWKi/jfZmg
j1DhIbEClD8WFKe034wjb0SMx459E04yz7XRshCWlCb2dxLEL25Xgy7Icab2pDD7cBHGEodLSuE6
NiJfIWc/FQK/RRuEd2EfHkWQtWuzqm9dYM73uBI58MxjYhn9cTZKQCaMLljT0/aGS4UNCfyEwX0X
dv20xdL7jPpdb8Mo6w791FXblGNKEH3zEEHYRSxXcsQaWHWiGQz+0N6M3KXOEPM2sWp36w2Of6gx
sSFBxLBX2/WbgRjzyZpqFFIRzI+RYTu+7ekhjbOUyEkR38UuOmcd8Ao2lMipZRPoGszVrc7fc8Be
F3bcTnEkoJNzGnTDrmkafy8cAq969NYg6SCoG+Do64gPrttPKBc7jDJpfKnQr9XDCKHE0euiRSw/
w4hCycDSChoCi96j1Ttn6bJo02K6dmgKNlWQEafjRUcdAU8zWhfvh5fuZEjca8px1QxzS+j5+D3Y
A0+RG8KCg4JSTRMhp9k75H/kvdL6iLT5V8YffDSjfethDBA1r2Ag52Jf0oKIwH2wI+82exoiJcyo
Q2OSXAyD4WwDzMfzi+RstssVC95h70f6MGTeulbBV0w6wmpquF6z8o6z7VPmbr3TwXeU48os4Ex2
CQQzx/XDlcrtPbo8zGgdfhYJhZikpFcHyhW5HhJuHccK+Rdbm7sMsku/S5zOWLPPFMWMjWPsvAfu
lltL0xmTFc1UioqKMf9TMhh3bs9ONFGfEtEkUzh4F244rfKOjBvjJa2IPcfWXtEzGLdJMSmQMTsU
Ss5EwF2QLGcJEguPIyZmlch9ADwEU2m5Gyw2K74qoH5MsCZSUhqCiZYJ8Ska6ATzkm014i6Ox1c/
cjpgiE2+i2vU6aw2QGj7Uq+87HFojexkBlOxHYCdrvJoxAEem88l+pGqttPzOBvmrq+TF9tp0Xyh
uvaN9t5soz/5dOc25qma9R/WZQC3UoyT4eK4q9bKJXSCDBy1tlwdrztBNTRUwOl99B6x+Tp03l5H
EUkQUcCSGzmoGxdoR7zuS2qb8rGRkP/IC/DZFBU5qTjVO9gyVIQjEdeFd3WneJ2BDt8wu2Ul1Qbn
htssi1weRt44Qvb0M171Z9YfHp/uAKYYYGsOOVfvWhbCUJNfstbnfR1MqBSjKDbDQi/PGbs17L99
QFKbkcSYVS+ox0mXZ0u4bbBkYwUr1q+w0aoVoQjFsV1OfZtMmxIFBHtH9APuYSRHAd+MwNujrSPk
3qZ+jsNCvaSueT/ycSMb+QrFcD0YKiU47uqn7QVkzaGbEFeW9TVwjEsxFfvRt65lZn9hGEgOEXJU
jJXhTTj3eajLrW8DNG9MdofBCO0J9aqDNGh009sUZwdtguYygpc0xV7VlPlnqRzUErDSCbYedWzv
kEf+B3vntRtJll7rVxF0H42IHR6QdJHeOybtTYBJsnZ475/+fFHTgz6jowE090cQGtNdVSQrM2Ob
9a/1LQS6rZ3gUorCWgJAAXUV4R5rMwPSgoPoVJJwKFBJwQsucrkNBF/R8wvM9smJvH510JT4qZmg
Rq5j7QtD8Amre2xaciI/U4hhvFu8qm7CwIsy4w+PM9ZMCwKb30+sra97DIMVV2JROlw8x3zdgLGa
U2OFkcRy259qaL5SD0QunzHs81zjnk3t3NLRReFIStFQzTDazsJ1MsVe2BtJSEALoyRt+a/Pke5Z
wv//xzR7+sryoQykX//Xf/zDv/1TyOw//KHqv35/EfmTTS2w//AvFNIT0Lw2P+Vw+6ma+G/f4M/f
+b/9xX/7+f1V/ncTIgYz/5wNu24+2+Cz/PkfJkT8ub9PiNR//7e/w2D1PyxD1VxVE3AJ/9Y1+2cN
rfjDFTosWIdMLfMkQ6cd9s8aWvUP5koTJtY0DXQ4JjjiXxkICdOYmk7J/0qqO7//89/5DrotuLq4
hmbivDbU/9ZEq7RVSvqaJJalcRUx8XwS9BRYmFVIl5JrY1nqLB/+O70v3LkD/4OO3I3otJ8wy6Al
9TyANVCpclbU9gvfGb6MBc20119H1/5ElPHvbosVLPTVfN07RvUSWPoJvdt5CHoUwamZ6nVg29mZ
ZTd1msnovaU55vfvKHq2gwHL0NnHqnMoFCw8nuHLh1ZtvBotReBhf8KISAqfGQ6j//JuOWyhdpXX
SyPyYBjplB1FrvHJk79vmBRJCAwV032WMJoEJ0de30Ena2ueHDPFgqWH48JNGY3J0tkV4p2Kp+Ge
llF0UNnVZzSMr+IsEMycu2QDYGSnj0nFKUESxgyaltzTiOUe0Q4CodxlVnG2zPI0biKneh0LtMpE
mzyElE0wsDZntfue8+inIyFnu83nDRMQNfGKfTP6rxHDvFXSJBdJCQ+OxvwhrGqXYautU+j4zD/o
xmTbUH283TZnAVfR5ZrP1k+bpe3cYD+bxeb4QR4DZxzQaALH8UXzocpUSPqz0gE56FlvvpUec5MD
Kc5oGDkjlgKn6Bd9Wj163tiNpo4b1YPAOg2px+yG+nPzmOLPdC9eua58CoSdX4mEPPktG6eMxFFa
DH8sNF8nNLuZQ3XGXG/to+HF3jLwd51HyhMliPlF8EgLez/EhjKvbhUyW0i+f+alnYH/z+oO5qCQ
lsvxCfPDpuUsHE3KB5UTjQSItlAZkflZLis6SUoPR70eyHYd0QU7Z78MLyU4rtnoPTj0KMijE1cy
zljAv7xc1NvUGclZ9aM8p7ZxqjV3uCSB3FFa2h4EMIAUZIQFNHxdlQZYUvCsC3gn9qIKzHPmgLlS
zXYtgqI6tokyrnKtEwAphH8d84hzisXcivYrtlcLoGDo3CIq8xa1Ii59b55yN7dffck8J+gplYM+
XB1Lw6JZaVS7d6Fy/QZw8Z35lOplWvwMloNPaj+UO8P0bUoAqHUCAsXpnmKdII1XFbFaUOwg0rlm
652IzmOUHbzE55xe1k8DFuRFaXpi1eL7JXFp0zXn1IivWeOtXHTGtFFhLWqezmTQfh4q+8Wjw2Ad
I4FaVuNzWmcGqFNbxyVjur603ccYOW9YuH7ajobAQHrpEtjceMChuMMbssMoTQ1MZ++J12Bs1Iu9
g586b5tfrSKIP+p4/DLUnH5QS8o9LMxFXLZGfcvada24rW57AIuRUl+YKPRzkTefdJ0VnNxMi1se
Pvihtg9hZOxjBvCLgvPvhNQ6+BijOZUiLJBWvOmEBOuxHlZep31UhX0yypWeUI4seS3RlasxRaVl
xkegZd1HyYN2lkfl0Z/BgX0cPM6/0OJqxge2wx2tKTbDzmDay73/UeC0982tbZ9TC7qUgbGrKqNV
l7b79K1Vs1dXc384+Twzm7hiHA04XQJzjUd7PVgBVB2SF6jmPN7ut+N1R+4TGJ/rtd/ZwJKrA43a
q96KjuiXt8YyPuORbFxchzcm9GSPW14xf91X8VMVsX6nlBqMYAYa2Mqxl3wX8A6DQts6VnhO53BC
xcIv+nusyKcyA+ggFYt62U6Z21n1IGhdYILTL61Lq211qIiKIGxR6hi16Yp+Rwx3fQNHCABSqflP
mV1fHD9dyancqzAPGI02IR6I2SiQkoHu4zLqvbdkcL4I2iykodENFVDoZSHFUAJ7jq0tsRFvppjy
obdAlU1D61ah8xwn9i4u6znq80aF6dkALunSn6TijWx8sXFZNjjZwMpsGdn7Lj9YhgVZhDiiNP8Q
t+OHAD40G9+Jpb+pof0hrAYZMbfelKFDBW1fc0G/UDaNc/E/YA02qTXqKIJM1FtOgo7L7rVIp9jj
VJiQJK9SFzsABJeqCw/+mDyK3l3LxMTprqgbArlkGcOCbHg+bEJVvlTxLsn8u6+5H7qabwyLkteQ
SvO8qNbd8DEqdrxs3XEzOIQ+Y80z0AbMt9bdJmn9jBy+7j3n07EyZ6EAGTGnlgsuQiurM69B5NFR
rbW3lH2MYFlwVArl7Cdi28UM41t7vLWJESx4Yp5wS02WUQxmHPs7u6VuKu+XfVAxQgmDZZ+Ko0et
N1anZGaL5F3L+u/Wdo5CzRmmWQtSnZC6WL25rZDdkNoR563EUKEd2DhfpzEtvclvegFxo4p/Rkvf
Oy0wRYVaUfDna9OPH1zt15FNDZDHLZTDeNLs6rx8h/Knz02GcVhHqDGzv6vceTYG+QIhX8yLrD5E
2DiFap7jsF4XafVL6s0WRZLC0VE/Ne5TXRZ7jZCjnZgfXFVD5Df9SnskPuZs7KClULPAeMuUmFLK
JnnlvEC6qa6uOhH9edz1qyjPf2AXs1WaBAHqkKJcp1lWpU7zA3eVOiIcnt4qx786qHv2mOeL0Pyq
rQwraWafbPq6IBXyCfMsYvNNQxHnVqfyFcjU+Jo6U81Nb18HB/JCaeCrLRKVl9m92zWIgHYsCHfz
6ITDVVrezWh9KnQDfghlMpqzJloPE9jKEb8qHZD1MlI/lKZ8qQQoFLLjvY3WSh4TjOWPoQ7bhsYt
nLwzda7b2mvtIkqWRGFmTR8fDS7Rfb1MEw8qYJM+WrraqGGlFk2e1JwRgF+CjAzF6j7AEG2lsXJ1
8yEIjFV+g4zO2FVneAdUR7/4vfnl6/pRKBntiwFzFaN1LyQx6b7SqpQsP5vvqCSvbQOwi5DpxeON
BZY7j5lEzjJmfwzcUh5XwRgoidcmFv9Fop9lGf70qXZHK31rWvkT2NpTxejGB8GaDToePU5goJxW
PlTxMhEfFaLbSLdmHDCacR8qXcI7auT6mW4Od3hoO9cfIZygsU8JFoz2SD8+4l5P4SZRPm3nsNBJ
0Eurvu2oW2Vc2qLES7KGQ3MNqa8umLp2cnzu4mIONBVhu9/qPVWKCfyDQXs30C2o4FZJnao97OGk
fgpFfU0Liw8Puf2qxQoF3Wdp2sU9H8clUatrz4phM1LLcd4EubaIB2aKROcwtGOOydCHReV8+PTM
QPcVu7KRr4zH7cGo9kG0jH1nBTeUiF+8aCuicSkFS3Zk/0wvkROWbKbIrkRi+PQ5Yw8d3PgMy+iF
T/aaIhVlASAT1iLV3ORblpknSKUwYcv9QxmdybROo6sY31M1Nss6RDILd5ylyXw1lKAL96zkrxJG
nJ13+6Iukh0nlqOBnb5jVxg0+S1LA8NWn344DJvhYIccaAEljFOySdp7tMdXGLXUdzf2oUV5lrn1
y4wVdNdGPboqHBP8wBBYYP0Eo2BC/jL1l2paunL5E1nFcUapA5D2kf4GmfpqJxuWT3Nd1RkBQLpT
oJ6v7MD/9GN04TJhuI6mc4CFeXVrD7p06h/80qMyq7oY9bATKiHLUoM2pZHkaS6Z8sGbCmpYEP8a
OPKsFPupyjyTWK1k7s1fPRGvSMEHtooi5LWUWIFUmEULBTepCkqtNrodnw6SZGqxy/ydEopb1yV4
xFW7B+7Ox9CeKsLw66KBNP6zTJy7h+0EMEC5D/ouX+rtHb//su/Rw5EyVUIDnr+SOEODpmTHSCZx
SstehVRvlCYl5IlywLmdfIl8FKys94xJr4BP6Q8BbDoiYCytltKfQgjXKNRkowLEIadfJ+27m3Tt
m69zrQLY7WcFuThydEC5OBI1bD1mQqUx8daZyqDz5LTanpBnt+zHmqSVHyzNqXJWQL6nmADfPVAo
JvJyrZtZfK7GdRoVD0wGYhcVHKjHXAnJvHkbTHLqhuKe11FGOrBvPDSlM3DEt6Ry8Nvybrv1Ti+5
cXk6V4KmEvxIKoSONF+QFUqck4rttkoC5DzpVAsRedyO5MNwxlslQDaE9o+VnNva+K6IurIa5o9c
JWZE6APzh4l5r7SjmZOEv3SfDS0gROg1lCPbDTU8BEtOQQI7p81l9EH+xyJbqtcnYkXJtdfTX1nb
RDjMS3tudQ2IZEUGyOzN6fd/bwIlXJrYo7bQZOLXHubS375OZo0r38MN+Pu34RR2KIF7d0OLuXFS
bofQPRaDug4AUJt290B8BaYo4nMy5sE+SPv0bNnKe+KkJDhjky5LLH1RmLw7qg+fi/Yh08mUtSD+
vKhafHBRbN7kNFGXvngvvC4DIENDEmi9PaDO0XdnBnULq071Kf/UAEwyh1lIasdCpxz37nQwaLBO
LnFjb9tm/EFi3WsWbVl6HYIUAtiOBMURpUMHwkdpSTQEvq1dkSCg/HhHMnKYKTnyI48OjrmMqFGi
bbTJXN0zFFCsgml/FTBJj/EhpA1bvXbWe4MTMC2fUntlMrAZnXlE1u3ZUBXOEEOxLVXLAQIY8mCo
wdkaS7kxivhbWMk7/ZsX8MxOMVh0cExvzsPItLOL69EcfkU1oOCEPPEsbXHM2Nnyt080slKIZokx
x5KO6k9SZu6qxTnCYznL+qCeVWZ6yTI8NLhrb3bRXvSR2kY9N7lijILHOGtXQWa8isiGduHDdAb3
vqak8lI37YMVsOLFgokHBo2GQ0JmNCDHSie3oWHs2MJnlsMma/V4QRg+XLmps+LjngU9v+h0aHXc
z4pWNQ4KdrJqXXXEowB1EA6rrHMfBpcJeDiY+PwLg42D023I2rcKdbh27MEzDozFvOsbVuHcRMu0
vrjp6kj8yTGl6yPLjR9BaIRkchEyQ8sfMu6XBOfLeYYGMCtmWxbbEIA2NQDK1GeoQa2Kq0cFJgC2
KdaXzG6vzNs3YbbtxpqmW5svGaXvjcNfGcIqswYH+hwEvcAOglVFPBk2rjgF6pMZu3tF/SySZpm4
nvaUgAbiMrbJI35EhpfMI7rFkBYHR9OxiGWzhBHAVgM0iOFGYF/tXzpmyitVdYn2wLid8e1T7dli
4j/lKl6IdVprt9I+e9mwsAF0nwko7FHubIQg3Sw5WYiJjZz7MJsUnsp8mq0oYpvRrjDHJNecK0tu
op7McJJ1gOoc6pgdtTw0VvtukHJyxnjptfCa4HkTzqiAVAaldR910yfLshqoH2sSbe8pxl2VyUMN
Rh4Qpb8pSrRp8F/zAai+G5yGkFECAF2Bh4ma0pYJcOJMj+GQgPFR9J/ILO+e4i3le2ZyYACAaS88
Cy3AhAVVYnWa+22MAzoU+2mTURt9rw7dsxopLxKT9rqCj+xMHRG6nZ98xWHNw60sUtylTpQyjhMY
wAzwyilh0cWY05qr8AmoVe7fMfYoC8PfUsFSnYMMahz1Tq3VWnMZRvoao5Ja6HIR2Nkucnlscm5V
c21goguweYIZdcBc7bVp3Ylrv7SJRkpsDE9+SBYL5sxM7wsFv55cOi4/CovIAUTDOVPwRuqeO83q
33Ldjs+xeKZIw92Rmov2Im0uBbdBU2iEba3XvNQ5D0KM8aCODVlxLPqebiA3eVgmfZaQZdjY4ftG
BlecwilvlSU2lklOWhtVB9DtdHMF6omTGPvxUDiXqIuPBZRFBh7CIRhjrwK13IoCv7OJDWMRe3sx
0MJTtOG6a0l7TzyJrOweRA7xfGL20yrcWA0CIMjlDVRiZBczMa6yL+wjEXifoSVPfFSxojNKURTz
VgzOkhdoWOI0K5sxn+u9ek0ye9UPxdl0U3OJRLHDUAZAUCca53EdCpxz0/ODN1nwTbP3G1W9THMY
Jc4qbgJqjbFUWlG0gjH9Pmqw5YKUZCHhM2Pp5Xxf0F90V2Z7yx1grcmMM/xWIfc5TyvjE9agrBxq
FSsAaJDo57ZGfzmLAQEiPze3UXjQW2wAvRV8WUq3j1pJgtTOqdVDka7inOGpCYFX0TCOuY5eLETn
5YtIJQIwVu2T2wzrgelPEXISGMrSmbMhMXH37R9T8Jl1B53gPt4i3++62+gRQejCdaWmL6i+1qrv
mDsanFvyMqlIR3GszzXix1OtDLbI6DsroNjRIsEnvmY5clJAYHqUGRT5sdw3Yfkg1nVMJwff2EXm
oo85DHvUC6ull6yFiqKt95+mUdMY5XdLkREET5zgpqmlXIbA7uC3vYaGjLf+ZCEKOox12J84tLjG
xirCJXiud4nvesbhiI1p1HLCldjWCg5OdW0tGtwyZA2tJT6F56Yisk3mdNWFxq6o2N390r/H1NZa
w5NG/cYqjafH0jPPUUIoMuISusizS+/E7OIJz1KTQiA2uKQiD7oYuAgA0DW3UFVy2OpY88E0wzcP
X+hEPcG3YLovROvlig7ZcyVAEWX3Xqb2PE0He8kZG9N+mD6R+3Dm40DzbOkxIC/s5J3pXrIY9EEh
oeYrSzf+6aS5JYG29ZTuiFKrryzsrVXQLVkCMQ0OVourVQVxNLa/ONm52oIDLVvHq46iYLhTjLWs
t6JRoM8qygrG4qNU2Hw9QBlDZ7aYgAuDxmh1ydtJxFfZe8SuOM9hKotSMCB9rd/zmhx/y6qDC+Cl
ZlNI4PE6roFipcdndAjJjM80N40dcFz3eSIbZtU+9pWMZbweLWgN49dYM/7UBqj2g+muVN1finzo
2Zq2kxVnXkX2GTN7vLdK7eBYPBnSZpsvWKd1BiOVJKphXqSZvtglA92Y+meqLhGnoYm5BpKWQ39o
AtIBU9mmbPGN24PgpiIJl8PKTa03DLbfdplTIx/7SyMuoByJryb9yPT6LdCTF29guI53PUuCc5Zl
PftH+DI4qbLKg+IK0wobrMQ1zsuXKL2CW7n6xe3KZXKJ/7DyxnjT5BnFquMc2BVtrhYOcs9mROHj
fGHy3i1go2+gq7HrAax8Ujg90wKPGEhjeDSsLb9Rto3DEcBP67lquDM7wbZrQb3AR3xWypDjAqha
t+C5x51Sn4bWwQQigtcuw/RDFsWf6VK/swTexdiAObJi5iLeNzmmeT+2+97r2P/s8ZzRA0WbRzMz
nPSUcaHGGqgwXsZsBIqPHWy6oMxHSxwPKvFVdgYMsy6SIwIzPmly7lribicDORLUtuvQCqCYVZxm
OBACyZl1FoNZrRleXQgdJJd/MVjYUAo0L0IA8o1pfLiJj4LeY7mszJuaGnvGK9nMMqwYTYhTm0Tt
aMaUo2tG6lSHX9lCg2IfYdEBsE07jwmQC4MGF35Q5PktoKLe8geM6SAqZMaW7sQ8xrWFBaH9lqMN
Oz7cW6I8lXXeX/ykuYNU1+Zd0to7Oag4+ArZrGztziq8xZ3KmEXhmYzuFZgwI3Sw6AgOIl39bdY9
B59BfpOmfS+D4KwZY7EdvHBF6RuAvNr+bErrqcE8yFGDtIwROUe6uuExZZcx8A+1qqF9eI3gQ23g
ssdtYLz7sUYVWb4uKQKEXzQqgCGibWMrK6fpnpG2XoYSVzah5RW+R+zP+DZMIqtwM9aiI3kSgMEx
qxFJhiCwSSccFjV+0MLQPwqn4vGOxdZKaLuqnOOoGbvWiXcSO483yE+/YimvGXzhoyiRdu0+JsLD
nSg29nqKix2MAcZPlgXXWGIQ4bHDYbJUmJtFLGER9S0yC++gqs9dY95c0ghEKVjXivoOeYWl1IDS
WzCln+s5LvfUe7E4gfNxOI8hMQqNUK1VgObqO8gpXDNX+lVzo40dchtUAvAS+LJhLjJcCYw1Rbgp
xNmMo5zAojp1EaQTVi9P2oXsSUm77hSsSstTK3S25A4QuM4rVFkfOZCQKho+c0ZzYw561W6ekmLV
6ME7F7S1l6NtgIHdYKaSg7XBGbhpHYCYBFsD1Zg4q+InS9M1JwJyZlP/C/PYjdOEpJi5umntSao6
thcxPUB5eDWZQlpG2K1qF59+5U/5EPxf3GPyDF9yhOA+twyQAIyW44VtIKPaFYtuW34MfvLwMwZS
ZvKVFx7zhFzQT6AOyDFTiMKhqBC5e56nKGl+HSxHQl9ZqZ4jgITgRqKnVudblJZPc1jVYcjUmUyo
o/EWVQah7HH6Rc2UEPIIpqu0NV1grTFywBmIxiQWEtl45paos676DVqfpd1h2hoZw7w2vaNSZsW6
1fmItYUAMOXoPW1xxsZThg/Xbz+tnFBHgSN49/sfbZLmqHAAfP7619//65/+N7Ma8Of/01/+n77M
72/y+xf++tJ//be/vhS9m2Sjlegsu/Da8wxyrqHrfpUkKn6kLFBXVERTCgXLrYRVO0yl4YlP/K6E
fTXnvZo3Zl+DftPqXV8ai6GQRISC8j7ECEwTwlAtx03dyotKDoYqw+6qRrwcQ3cB3sETY3C8JP+6
Itpkz2SPyEnpd7UMx5TgQ1wtyem8hZ31q9JV6xJ246FRMfloJbbCLPrOPaxjHLMW9GPhSYVRBvJb
bJySc145sETX3EfNIAbaB5MrCxk/8M7s8Aqmcy2mIK7ApIsVlAIfyCSKcfJwyi9hC15cU63n0dDt
4xorc+yBPwE5/eqhILuuwncg3ahk8TptSO94SvEae9pz5p+YzZXLEKka11S+DE2Hv3SXUE6v5/G8
7JlG5hwFG/wOkiU+KeqKL27eOHJzEA3Ge5aFG7XtcdBN3jufV3SSmVUhAeVlAjVi2IJyJzg1Nde4
EMY5m2D/EnbICsSbQ6ceR+zkkY/8eu8RbmuTDKXefpcNJh3DIyM+JPax5hIFs0TfaDqtGR0Oe605
jGGO56HEiami0FMd0YzaV9Xq166gmZThN+oh5/pZr2R3zbchP5kWQFG73Sm5OBhu9MhiqCaYo9GJ
b6GqbBU+uCqgvJmm+2euAnjcO+jCxCiy6JzSEN9mvFd6EPItMQTjW9y45DzqtL9rIXMWL+Rs7zEJ
EIj4acDiiGNPxwxgQwVMLxiuL7qprtGhNSN9qmPjR28Mm7AR2ly+KvOBtxVmcS1JgrCgm2jQNqhh
fMTQQlaQvTKSBOU1gulQuvKke87RZRrqdnvPE8rcpc6RkVbyC5jO1gVvFY8kc7j14eDDsgZ7lEZj
JJ69hQ5A1dG+G2xCVE8u+SEclgeJvWSocAD47zXz6z5UD0PbXPUpORt37S5xzC9vpMCBlnO9wkOR
RPdsGk27nrkm6rUzk+jVUborMV9zAR2YGwR5mMDrr7mhAK8Z2ueoxkeI6nTlOD2xTon85aWg7Ma6
c8RbaBnWCs8frm3Kkp/640+BCCwkWEWv38Nc+mEqcBgZ8+UJQ5WglrtCMfbY04OlFfsXT+IQVxq4
7WjmY5mz4BbJqkyct1EVeGzQ9qV6MCWaoKb8eB4wNm4ZPQy/hrWx974B9bAtsHUMwIno1mHy0Qag
i9wfMjNr08EcTfOx9u567s2K2ViIUw6ieQ0julNGLZwNOrPpvCieOzXkkc4IpEkKVHR9UZNhGZWb
7pMhSlWkwyK/5Jm+z4oWEE4IbTHu6OlyAe4EmIlw5WWD2Dt998OwX6xrLOt8MPGNmMM+sujzaOOX
ZowWYSnWTf8p0nKttvpa2AKGVV2+d/GAKupiUMQW7FV4UbxI7Ie6hUmknYI6vgeSvSlxtE0/yT8y
72Ca8pKHVfBa+321iFnWgO3GxtfYbvKwvqMsL3PoXalW75MsBxZNn6ZOZwdyD7aATv9M60uq9R9B
bWyCEqnTGa9Y2utlEgLyUZE9g+3knNHHUzvyMVIM5i8U5O404I7TUT1X2N6FGKDsokh3RNMzx16K
YngP1JwMj58/ksxb+Toaac28pKcVZWa6tdhofDCkfEfYaynoYJTlG1sNaTsowZ006qMeKGnRXRKC
hhOdkrSFsOEoPygfr44oXoEt2rZ7MinsSx2cNSyVnNqSkxXjA6Zt8sqIE+DQeGxdEgfUWWNgZoEu
eu/m4xCDNl8B9Ybzm3TTJz3Rlkw4GGkBRI5TVrik34RVv4tESDYDoyt2hQ5rQv+MSE3sqWyiVX+x
UYjThMuwSydUbPgXYVt4sgaFv2OZ3xFQf5xBbsLJB/F78cpCu4Rgap3y3v4UXkvHeFLd8ekydc9X
Zq4915gTwO2T/l2MpsmGH9/1Vp/buUEF4fBFveeuEyiAtGg8hqCAryI57giGtSgXwzrMh12XoEBU
WA+MGBRr4BJmVW6KpltzK2RQRcFPDv2ft5sKPPvoJ/qmZRzqFNAA6BEexxEagiu/TD19nT7ntYWN
2jeV5XjsCnYmsvv5QhnHH3C6Qc/yYNZeuXbb5WAbAydwNh8mJzjXiDCn+DAa5MMFTUdLXMiMC7kz
xCXDKRNjvshUh+WQDgUj5CLp9Pty7OUq6Jw7eRLqwSXROB/+gqJUbwpAaFA5U/aQeYwTEvjzq4xP
KhA88I/NEJ5Lm3ODq0UbNita3/qSsK+J+JcQDGkkcksHAuAQQCFtpD0sy4iRgucAHk3iej+iiuAD
YRblG3uz5XorOw6b9LLeuVmofGQtCqGpucY45fQtHVhpsyRh/mEw66tGkh9u8RrF8GZstM65kXu7
XiC3ET1cUgYNOLfbJ6RQuOazoNQfeeiAUTDmjjEC0fQUe5bQS0/DlfPskcNbMylmnMbmY7jqlxdq
31VYcxGWw2ZsynjepKgTvMjss+beN91HB2xAtdEbsAPSJx4R3jbVah2YZbNHJ+IoW+xsvakWhQYm
3OjuVqCcNFLdUdM99U2xIi1HEF2yKPY5jhpYc2VBSEAFbKZjr9Eq0td991xWRD2SnocqnG7oA8dd
N0H49WvjSy3jc6MkjwjOqGmRtS6PuZ2pb3UOvS3mawQshhJqVlQ+jVirqMNRVq7Z3cExasywy6Qw
ti0vcK6ITeZkPyJgy0fIezOdftN39m6U1dRhQAt40wYXWQw+XgNjXuAHX0bKtHaYSsnee2I8fG98
66urceDjNu85o7un0ia3y1LaYr2b2XXbrhQ2DT+raHzOnlS6rmS+sFrVXk/boCcpINBDpv60pmtU
1GTGJWhw5TAmPkhAoI0Rl5tCeOi5mMBiHMs+k1YA0/MOdPK2Nca1oY5sx/H4Uxe3ir4Bza1eWs/A
gTa6/tI38rc68D6a4hWeCdUt2VequBQkiZthcXUo7B1C2FIE1DL8NkJScf4eeNqCn4DzCriDGer/
OgiYxRiOdoiTeD814uZwiP+/X1rVVMsVmJ3/uV96w8jz8/81S09/6O9maeMPBATTtQ1b1wzD1LW/
zNPWHybxJdfV8ELjsJswNn+ap/U/XA2IjOvqmOp0W5hwff40T2t/mNiGVP7P1Q0L1I7+r3inbV3/
79Zplna6FkzVFpj8AVnx6/8XSyfrjLrAKFkzOIuA2PYiPf71j6TXt/gpFz7dGnhMy5LtlH8opFVX
zeRP7qKlHDrr02dgExXNg+Y/JMsyIkLkq88d8gn7eaL9aKzpbY467OTyoIsIl3ZJaUag2OMT3qu7
b/nuRyBDfZ6qDsU3rhivlCewU+bu8JoNkGkVkNOBpRY3K6JbleLDcGOXg3wC0lVyRLKHZze08fmC
v9Nl9+my2GGJicJjoXrxoksZ8gBtU2dSU8J3PcRdUrJLsKYUS6nXGchvie6nwg/TMyc/OY320VX1
hRm/edPbosFXoX82yOz7ZPzsh8baKFa6H7QxOyQCiWxsAkqVQG4v2WP0Q1kpHJR8wkONDrZFMqw8
ZDEOVkUNZkzB+ifidsQlsKl3VuevC88Iz0nJyhlUbrNvDQCTiNjFe8HpZDqVNm91x1FGaIp6E1l9
UZvuI9YM8aFIBidO5/pHIUg0Z52QdEHinSxFTaWAmdFn2tQ+NtYuOMWxeFBWoz5binfTC7jCpmJo
a8NphnMUXYfCVXGVyXIVorvM6b1vFXTPJeBOemNVPLS0BuNDUVv1+OZksnuqSX6dygZpx+uwA4f+
BoaAtdV4H7dWBq6PAUy3ScPCPWRRkFHnmanA1xsCZGVzNyqdmKThs0uMkfusZLaz9Dx6OiInuiXw
Ga9GSf7YxwmEKTepTg3O8ROaW7KSZbkGOPgNaMA70XSunmyffoggORdt9wv7hPYqtKOvRsB+LaM7
h62erTVrKoqxHG+pwQ9YUBNqs19MUHIvNK+daZHnVuKaBiEXKrDW//iWyB9O1F9xEUT30iRcJki2
Zp4RXFqFBRy68HFE36MxcnwDqNCsNBzojGgBRih8lndRienTdEP88GZ+oAgas80ER9HrwLllnV6s
dMUEqq8C/pKem79UjfOextgncgK/oF9uDQ4/sL1huKo6Yr5CR4QLAouxHfBBn0DtiY53Ejpkrbmo
mTlDVCufwtjLMK6RjnJhNLvAMj88Wi1pFLgERuEfS9Vbm1NMvkqD9tokeG1N48n0ePyCGOl3MLgi
YeI7Y3FbRWpOetcpq2Wmy//D3pkk162kWXorZTXHM8DhcACDmty+JS9bkZzAJFFE3zcOYDe1gFpF
bqw+6MWriKjKTLOYppWFhUzSIyVeChfw//znfCc5Z2LElk9P+DZwKd6Y4/LR6Omum7oieRK94hgb
Zej3RfYlZ/qxJ5jqpdiXfDUHK0ppJvQ4AGJFwcJi2qBCLGk+kV7sdgSag82kZMQxoy52sU1najWy
g+O5/8MNgG2meoSShLvcpk9nhb3uc4jn7q1JwhfTygTbV9Pe89QtjlQ0831NkSrw/bzK1K+vysYo
CyjYgMp+cOZBvfSi+5pdXlH0OAWFQ0oLomJh5W9woeHwVdo8wpVko1zkFiJUTlKdkp6dNRRkOhlg
6rqgmKjqOYBN/bFTxj7TGALSmgOYi/sfs/0L/Vdwfaq7XGvgSk4GWCv6zKb5lCVuta/ZmoA2Mdw9
9LSHjmYSQCA+bSLz8DHif11lfVJeYUd9pzEWHFb+1qUn1Q/pFtQSIkyrP0q6Hw9MHatqtmn8baAq
KZ8WEoIXa+mRpUAZ9DmDIUXo5VQD0qEk0rGqgCiqhIOJJSf3bJvGfsLpOEk/eEZgVSGpPKd6HHp6
2bwku68LTCsu1EIqsdBwMN6aO+Ekd6bAlWlHoB0UrXVB3fXryCZ6M8UExJbV9NTyiUlJkC/XvB8L
6GLbKDP6bdpovcI890rv2F4NAXiNJLurvWK6A9F8RTH7aTjWQ+bQTFBN3SGse7J+wGfgh1zxCUSr
pvIL7NZyPMWSTjDsH2hSOXzfNMfoS8FXK9irNVl+1QmMktJgPWa69RM5gH5FPzvGdN17zPSRyffL
afeyKuSR1BY7ywh4YqWqh5licjp2UAzoIlvJGglPsHjA48otv4EpgSdsFcAsXptNP65pN3utNS42
U1MWbvv2HicfH4cW59G0k7UNokHeEGcjXUI9Uc5uFixr1SrmoUK+uQ1nfruka6iPh50VwqvPBFXn
rkm2huS2StoDOtiIg2fw10bhvQxeuBOsweEwgxtPGPpkex/4vFT+ZQhO5mCFvGVaH+E5NZ67dMdM
uyZqGCUFe/NQOuOG/Pa5q5GsKkQYx57jndeOgA2sfW3bZD/xpIrAeW9ClAgnkj87XfTXmDr4MqUG
kJFo7SQF5UyQV5BCgwaldZ53tt+GW03YZKeGrkBUJRoNjuQO3k1wtSwD9lfDzoh6kZ9at/4T+CU6
FGa4orXVJffWvC68ku43QbdjmW+BtvQ4DIDfgnx9zD2Umfo981SwG2pYCL2lm1MKgBJHDml9kEzq
CYYplF2LXVsWUxdNhji8nyxecGJm4aHxkmjr+sQtgEKMn4010jfFN1t0JxxkkKDVhLlVwc5r1SR2
ksPLQyJdjU+Ww8hqAv1E1RWVJyoQzbnVTnLGmEeRSnkOtAmQ0PkeyDm+71BlmHoAdmu63ylrwhMx
O+Va++AZbAISpMf7HyZX5Lq9VbGDYxrLLN0xm9E36kNEiXA4OwTUGGeXlRaFg3ZDMCwRGCD7xLn3
0S2LUO/7Se3MyVMUjvaburTnR1ml6zCozoGJ8zXE67D3WqBlUhHYsPPm5Ay0C2BxfNAIojXOzZuu
BZXy38JKeu9tCiiExuqfuobGZ1YNBD8//emEybFBU3f99gdE3uBs1Lw2Ojh4OFplcIBQevNTrMQV
DKF1gyEioc6plJO5pg0SvrHu2JGP+cbEfC0HVo0T0z5v8YSlFWaA+ZL06Ei5FLyfse/kEt1jCApz
h8aF3EC2ezdY/jf82VvqshH5jHcbGbgLamhEtcx2MptOHGLeLEhftzHV866b53Mq0A3tMUVCnnoe
M3nnq5eg5x7o+9V8hZzNgpvbx/TWTnPz4qF4vIzpiRkWpAQuwk2cD9YpSgjs+WO18zpNOI06K/oW
Gx7Ltjmi7tj+YZSd9zSWXntMTA82bvG9YElwxmeYXyzi+fuolj/M1i6uPnf035d+nbcVCDDXJA6z
uFz6ChN8EZsOBeMTNSuwSHZ+9T0b2Ohq8lY3j9aRFfUiNkzFuNwapRHcsZxTexRtIstJ92lGpjpL
YUzPXIM3WQ7NKcmiB8dEnQg0zeg4BJC5ycrcAUD6gYEbg6vsnsKYNwEoG8JnSTlfvWC4h2AIhxs7
6Hauh/Y5Ktorzixjj4JG41GQpLeE8slbMt2HeMtWcDKLQ0Qs+gaI2bzPgNY66IhWqaf7EuATOQ+u
DeGX9z0kzb1TkiYPLPda50b2nozPKV/KE1FIFiiBxgVLuWLIHf0llSjoRVQaG8A0xcFbztqzG/g7
HshfdLYi/tZmRHjQ8O4Symax3eG1w5RAchhIzK60ZfOaOE1yiExbbWL50tR1cy4ZnR97bhk9y9qD
6c8cE3L/e046kI7SftzFbqa/taVPG6DnvUmdvaQWo04QN8e5ITg9ybH02axWzRmOT7j6//O1+Xu+
Zt78j+draneLz3/7X/8OsVbweX+N2M4f0vIcX9rKtB3ycoy4f+WTnT84X5gEjZmYLf/39P23EVv+
4dpYhnBnyT9nc6bvv43Y8g+Ys5SxeRw9laWE9a/xah3+pH9OJ4OrdU1lWZ4SngVV959HbHNo7T4L
/HmTGPdDk520ZZp7hCj1VBbVC9vMAqeZ2+KkiLoNvenVKYm64A0dugs9QBqCbp7GnxChHeGfxJjS
CitYWneo5OsRjCS9whbHcz/4jlfDOcreLx7MTE5bFmiQUzz9rFPPvdHi5d7aAsRSXSZPTYZx0PBJ
BRvMsHdpbz87oBc04hfZUcM/FiNNzZUkJDkMjrv44IGNtgnpZhvKjFbGtMvNsYI1Q/RlGEHQiLw3
78IB52dthdGxp9DIyokEhe2DUN+khzRM9ztJ1A7jRkS5e9uF17r0rsaryrsPcIbyUjntCYNOvzUx
Z/Pc4QhFBCprxUu+sBirqVXnUJTWPjPq+5zNzqmYK0EzuUmZXefvePM/Fdn8qKR7hkGNDslBWKG+
ruMhY8DHKrShFrJbWSWxrboxSfO0mbfp6QfcRe5AKAMnE647fPa9Ubd3urX4VttozUHxVg0OA04+
I81HKHE2eShT1e2ZnQ4kxTwYrr9/iGPSnxlzNRmK2VFYx5YfCJ4cZikoFFVq3BcN25wpmyj0MvLH
klJJ4iLxKUnTkYYT65NWHNQ61W7oA8+evMZ6AruutshI2HCH2HzMMTk73KwsXGiHYIKWMSg2whT/
cVW4PN+UCNxTtFDkaq7zVdOgTZaK9BvYjEewYx9DmbCHczFd2GPIuWeshgu72geda++phz7KF8QI
4qf70iJfAD48PPq1swvhuZ7/9Rvcf0hT+Cfmwn9JLINw/7Pb4Gv8M/r++e8JjXza3+6Cyv1Dcqey
BMdOsAq/1cS/7oLWHybCH6BsF7nRVOLvQqP6w+a+6JsYYixfwWn4O7db/OGSY0VntBW3QNRG718R
Gi1XIYL+822Qm7NyzUUMhScszeU2+Q9KI9BiF7hWimOirne8cQ9gztmQUUGTWLBJ4wzsgt/2J3vp
OqHogo1T7rOVCeilVj6WS3OGCOwu8/aYowfVBDg0QQ53CXQsyY5gMZenS9ojjIOD4ES7wSk/AQuI
zvaSDcmWlEizp+DHO1NYi+97SZGEwBESdsgJAZN24K8NbAmmtNGM8rQkUmmCdWAs31XCT6wlq5IR
WnEIr0RLioW9fHyuCLbIJeGCL1v/iIZrRfRlRMPxicJIO/wAG0Udl3jqmyrfWcG8B3IhgKsSXM6H
HTeO6m6aUhrUpoK+Mcs4w2A5mQgiyPnZfbQ4vaqIHhunw71XA6NSic9NCxQsyzTaxur00rYpcX1g
d5WYPmgPnY8sL2NFq6F2iRDGCpuQViaVCmX12vX2bU5d+k7rkbFVYIRzehlsCgOAcGDhwgRVQcFs
AwA7FeXNC6yvUWS7AQNOMo5PRhnbW8pA7tlvHVryHSwlVt6g9mLk/DpGgTpGcbSlCLnbzHZ9GWUM
6s50b7Ejpw2N5hGeeg8kdTgNgJ/D0xSqr46kc8cGcqm4Si0672pvuJV59CaBo68ms9rVKIWkX3O+
DshKNje02vUNoncL392Zd22WHUAhkOn3CtABBjur2EtfGCwp7jXx1NJtdCkZk9b1hEUZFe1XU8zR
jvQTnVmJ+BpledIugYMlO2brDoTR2OxdTRzDCdzjXDshnabgu3Ei4ll+Im7OcweX/D41GWXDcTKW
MAjiVgvTJqfZAvZjh7DnUZ5Z+MOFWt9dL8XZKoqzOxRrV0cHihy2edDtSqrlJpVx7TrhN9KapHg5
w/eRQeZBZNiNUNPHVqJixnezTSQihWu2gwCFnRXaliq5QBFHdmyqMG05xPtzX9/JtrrGYEbWUwue
3eKSJygSMlhM+AHgXrVcyvc097nbIO+PJivyI5V9fBGv7BRJXeOjKeb8tYC+vOXs6zNLiqsGQ7Rq
nvHTuWttBvTZgG9zlYdQb1UnTAA4N+QsVq5s8cuU4aPDxRM3FQfsnE4j3VBbRkN6PwzGVojwRDJp
3BqEDzE0mtdCi0OjscybTrCFmbfYXikhJxpMLmHbLrjVUlELagbBcbARUViq9tvQU7CAmFZJZNNz
MpeEcHQznpI6XzMYkNCYUuqmPCxitAH5YJiasWcp122IBpJm5711inyHJXePgMU4yOrc/SLauCNr
02/gtUdrashrqFK49Zw+fyVD72/BhEc29n8fM96aFhAMKq9WjRd9EgKdDtkBcsaWnYS7GgdgmGlB
9SooS/Dt02bmjnnnLwSMVEu6E11/OhqLWuYnJt5Uq5w2QVHINdHiZiObJ9MTzTasWsac1LrIxGpv
RK5aO34cOwo67AgiPLhEluO+3Hh9y9s+pMqyaw3ULXb36fTgGKIHPYQbkXDL+2zW5PKgyiUTSkma
HyIrO83Dc5K3RO4V4Y9O+Dt2Ch+lA2iPvQuXzax8zqYTZqHklfMPGUDPXcdjyf1GT/QIO5Mk9zM+
MctTlujkz70OD/7FrsB89CW5Mst/GSb/JaTfbVpqcFpJF4LftPsZa9tKkWReWaCG10ygW0PXe1lG
EkcnolUJcmU1hsGd6LlbMH+R95ctLzEM35qovEUyOtOnM66dkcaoIkUNT/hXj3E0H7XEWG401Rp6
8jbo2c2Yhv9J79a4m2F6E/OzC9T4NL2SZzpZkHnDulsFCc2aaoihjNuYAXKLBA5FKf1yaJyseJnC
t0HSJutyhAvhOrXLsXrmkszNZXHWbOJFkjA9TuL0DAEoNCSOYI9MV7V01i88ILAVofuQiPRYNyRR
MD8RbHAqmM+i511ocy2B41/KoOsBEawd2l3VeVDvK+eXnHIecS7OZ5KLaH83yj7feaA/NIMizNgs
2/6Zk37ybqjZ5+KiPBvc6BmDb5Q3Drxld7hLCzJ1M64XOQUYEpJ6PdXodmnNomJM9LvrCljpZbUm
fVCsAQtOO2HGZ9iKX31ZfQvwN66zmBBfCmqbYC8RhVYhgHrtVbH+i2xaiB3rPSYVhq9eQZBb3M4s
ayaAP8wRABVKEd36EmektvKCDoQdkxDCMcblNrH6vZJYwONsV3cgp72p/GHGMoRwkFB6bo3c4ddB
Z/4ErDERsY+xxaRktnxCj40+0ZLtn9GQd56JcT9nFjtD6kAUzMKfJJmJ/9XiG6CeX2Os6aAei0sK
kXBlSwjRbBBxgxJ+gYf34szmOcS8s+Up/t0M2S9xN0GeOoDmjks3gLS4uA4tCJlmghmdPOXEm8/D
iU3kJ2qXG1HMdqAK5JrJczxwp4J/bqMZjPQpdp62tohj916r34Blckes2Tp0E5H2IB6vRWeLLS4+
nFLaA2E4gcEkaQoPJbG+CzulTrNm5ZHqrkbYkITuvWvmufWBhc+M17Y/Ttro1pgqVAII2TBuCZL3
1rXaTxcC6MonAjNN5rCuRUt3rxS70AKUUxU1Qf3oQoeR3gVt1e25tAAMLuNl+Erw5Kny46s7IKsN
/ooFAl1PAFLQ31i1VNisK3s68646BExBJ6GBBwAq3tUWETXuvHAcxwe0zZNjVuWmcafpFAQSGEOe
L4Fs5kWrGOR+MsIXnaBp9k4z7wNcj8bAbYjJlkhe7LVrrgUH/5qYTxWPF6cH1t95uNkiMCC9mT16
Dt0Awzjv/Ty4jW4081yyirNKt7VDdWvczBPBMh66Cc0HfHPas7OAIg07gLBK/6Uoqn1lxC9RbVrb
yGrAQnb0crAw1iNB7mkKa1K46a+sNS+miMyDbHk/V/mD7dcwKWzNPaHy1l3X+yuzBC4CBHNVmePV
himPlrbgsGR3Hqk5XdktUJMqaK7K8B6BxQAuZd1gw+N3C89ez6F1mn3cdnppza054rXUga1JPyEj
F3Rri/CBio98P7HbZ9VuiIfedLaTeAfL8VNxKN1Osn4sPOOgwPNvihqkfAZHgx6KApBhIU2eFN4d
EC3ofSiF/GZSLZvUNsBOYs78vuPuLTbclTVjteLUYyV83Ra1desi5SL051MX4+HfuLUcLjZiHzso
TdbD+GHm/aWzOPvadCLukokdSNWGD00qngLqELet8p/CvgShaVn2HXLnuYvUS2E2ejdE6uBQ+3ZB
yqPxS8Xn1KSTokKU6I32MIcAKfqhOKh0ppbVRDK2wtlYe5XrHr12ekd5zK+s5Rz8MvMdPe3vgXaj
R0d3RysO1iKn7Ic3Usgb0ycNxfGfjpxtovgepRPu3qruzsTcnzLvI2O7tbIHzHIDh5RmjJq7rqmX
QBnyBz0N3Jss5hPoX6Pp4UKTMx4wisGirNpz/nrsJH7WxSkWswyUjX6IWp7qSVkBFQ284OiFw1MJ
k/cSK+9nEDAkgHCjBUQR0Q5vHTrKxg7ZQLhutBoaCQOHHcE66qNkHxIqX09R7CL566+gXo+dvne6
idEm4M8gT2pSQWSMsbmhPvpR5TMihH+uFt2+6smn6Gtb2gbYJmPYuMvbuON2WLmSvebcY4p/rdzo
QeP9EtmEnY6dRsDxDFXtzsaxkMAr3QUB/myH6YBp5TWre5tHg7aPhuffqrF6J88EfFZw/Oy8+Cpr
4NPx3N40Tq11NfOu9UPxwxMnU6c+FR80HUezro/Kaj46DmqnxhtPMgci69TYS2NvWLKP/CrGd0yE
MolJLRPH5Grps6fRtP2rK1iwJy2tBQ4AmGTZz40Rz3uTP4EHObHUsI+fsEeGhyoT4kJ2CRBx2L+5
BhG1YIljGxjWyoh5ZggvRuZvPJtQa8BntXP5a5BEZjMTSa5xRoN85wmKeH+GtSF4MW6/8UkjJhWH
9QxR3MXrue3N7jIJXGTtALdMFN/YV/H3pMVjMAU0W8enwILA38p6X6NycsbmF6kHJG4W9abhuIXY
k913bX8RFVenFYDMHzMO3IXWlyIZOEUl2mdWnY48tdgg9cGvqmcRguy30cnor0TdPnCIjQ8Fjg3q
O0uxY4J/BMXyLcMGs0k7Vl2RVXxr7epXU5v+nmv7W2Cn9sr1SVrRXHVapAUAWZARFOQ63v7urhTV
N+WF5olTCmBFz38mi0sFjLvp8OSfqryE6mBjyy5NkuGhh5tOclqP+DtKsIkFoZwV8W6HJxHnNh6j
z6h83PGbNrwleY+1LtjlAlaRkznxgV3lvuzTbtsoWKMuRLMVVILzEL/MZAXWTb3YlDAtG9wPpEIZ
c1rCD2EEVUQ1FJB0hjiFTp0tVZVH0WVnwjs1aLyDBV4CkMDNpiOFdQyqWUtLiavbXQohWVQFnX7Y
ecaM53nj08SnYlq3ADGtojL9QA5lI+/oY+1VX5Xbm9srWu5vgiE+p9l4yPAn+oqBHuwAZ9l4dKmM
HfZdlO0bEndEFhXnRYrHQT+E935svRsrXXC2rGeX72QwAzmOky1xO8HdG5S6P8O3kfzyZAGnqd1P
QLzHqSmekswLj6nZvXKDxX06Z8+5COQ1hH7nFlm/caqJxj9KXjOQYGuo70mGRjGQD9mIOXuUJ3xi
UFpDLsIgdm4zmY/ULKBd8jLWg78HrkRDLuBMZtj8A+/rpk3qS+UaD0EOPmbo0qdG5KAcyjrcDwFG
dX3sjUZvw4a5EWPJLSVZokwL/BY1a+R/AAzrNv7BKu0dN/63wuOT1Bh7K+ebkXj2VfbRtSWD6Nfp
B2ZSoDaVfU00zi3bD1aZ4W3HBIwZM9s3Nu97o4LA7rThgQRUbWhgh5KRxCMopzJyxUgKd9LhOJEZ
cqNgQUNQBiM67UL0CUA3+TdurnjIJ4NWMRnC1NhKHNo7z+cG7/gWI7y7a/sS3N3g/MSpxAaeN8mB
XuRDgGWGMxypYxu/OgyneaP1jMQc2826VTWYKovq9o7KpzImJxz3HCPbexVfItndeJZudTR6K5mZ
xUq6dbRXZv7Tx7VwiHWEIVR8UXTEttBr+ecb73Mn93nquSTgggkPSmF8r0Rlbrr04Cz9QMCsGH5o
OVvBodkavtJbqKkkjgy4QV3zU2TjGXhM8FGIemsy7eEYNthQFwxArXnqDSe+euKVGfSepjpmMfol
cOue4/pjXnh4lG8hASEG0ftCYIOObZH4TJ9hMpMZLHEFdDGmhjRAfUnIby2VGlVFotAMrx2mW1gU
2FYZ07Baow3SJoKIH1VUDgO+xwDRkklquo8mTD4HXz4URLdjM73Prbk+Aw7UUculDATKQtHfTRmO
GzAWyaqebwuV9SRnHTwobW+yQct7przfpheHubQiTe7btIRj0VrNLmkFjsH0tkREP7qSDti44EDM
5Kl8qznxwARm1emLwDScVQ4QUVSFdT7ER79Hleti28DE4T53C0kgc8f70M9BRwaaAU3vaZz3X3zr
1BkZd42CCJnMmysbrGEXxrivDY+Xvlzf0iJdnkr75KeYqbR8TBS5VKUUPd3WR4btdyMC46eX6c+h
SIx1bjNSBeyvzfkWtuRo6+BLWJyFPV3oI+V0G8JCTMkLonmkihTv5y6VaYK0Qzms1/CRrtkN6+h7
ZU1nSYp4bUwTn25gdAj9glF/eYRZbJ51ol5NzdwcZDrAbjw+M5G3OHygDiQogTkm6hz5Lxpv7IOK
/TAnT7NZJfvaQGYqfdqyKCGURs+iNuF+HoyfPZCRfcqWeRuO7hNpScIF2tqpXl4VoMCe93tXXenw
Jp7d909Q6V8xwD1bgXC2MXSZNcEBvB4t/CPFmb0LbNiyPLy3ExcQJQ106GjjhLOMOJZF11/BoQ85
mLKQgH/0pALA6hVeDiJqXDrGu63OYeQWnKWItMPT4mEW2USmddxZp1olH8Aw8aiUYGwMdLnCDDlw
YFzvliB4M8fbTn44Jt/rnAjrenENtGhXvc4Y/bg1kKw5Z1mV3BnjazpG0XZK8y29AlA7WvWlyCPt
ApPQgexMSDdyYxi88ADInD8/iCl+4M6DuwNqmqDVu+PeUdlMs416A6CLnJEm0P2H7oXUOZXA2ZXM
Q3707fZU1l52DFX+Mkf9M7YEduSJs5KacDeMybXoc4Ya374XOpZPo0sfiA1yNcn8aN8bXrsd/TYD
oprSNF5p6hfdPiDW45SX3z8gT1Z//oymGWdbdtydmAhLAFTjvPU53Z4osfX4KshOU5GZYSLT5aG0
sGPUqq23yiOfGYM3o3HUuSi7DB45juNjzi8NQ+FqTmuklSRZhk0fB4lNvMkPmy/UvLe8KcW3Kil2
I+YGUWUvuWeKS1Tjm7J0a9zPw/TiaDu4lzmi0IBgSmXXIbSL+SR951nzTt+FFB+tHOQ7NL96W7uJ
sQul37/jX8rJ4H40EjYm8EQoK7l3jghEnoEOKPZiEqEzJN9BmVO7lexTNzmiy70P3wL60FchiXo5
BLnPDGfrFqbKkrIvD/EcN9uSg6y2SYjQTHzRDnOzrsdDp/tsl0/NJXQMSr3pVdm4Qu8YEOUFBl9/
kgmhqXAprUnM8tZQ5isNm5Ql9QSrktTcrh6jJ1VLGsCDdDqUMXABGG7qHoQxJ740Ho7dlkK9+KRr
MASDi4iKKyRbRUE7kNyPQdeWqbuxBk+ti9AEW7CgK5vc/FXi3n1VnErPnPu61aCmwzCN7j5o7Ie6
J31AQSFVLbNSV1poLsGYYB0iWucyKVx57/+IZyRVZdDm5TtQmBrQbqdqdLa2GNsV4Uexd0bP21Sv
EOgVTQnNk92ncDP64aSCkLI5UWx7wJROjrqGzQZ9stZyQ7UDiyL0pNmcfziz8zYwR9YFTYBlP61G
YR88NR0lTT0caDdNBjS8uZPW/AVg034M7OlDNXG+h+QwEBvhPe8NbUeyEvwD0WGYIDiaS+N72aJM
muzq12zQCVPBGt6HXO0rLwXxXPbAHrH1SbMiUWPxXbWtgkEJWTcEFnmLm4MHtXIrVPrkde1jZPnN
qXIzYit+AXQgf1DMN1RvDuaGQvhDNiSfVh4GJ+X8ilWpLjKiTVLAM49oO/cI5hAziDc0ln56PQnA
WPFwrRmI+zzisI7suUUN0duKs3F5nQaVPxQhYeV+HLjb5O/9aP+aS0FMWQeX0hy/65n/O4ToVecd
5Bh+1nNS70bUYdzcEIVwgJbh9EvFePucsvuBxruefLM5jROvhLbQuj78/mkk/Kb6TLqKi2omMGi/
zctH/PkbVKXAvfj9G56fsekHvUH55F9/jEXOGCzk7z9HFHl7qgNL2U+/f13iAAZbunxsSAC1+vyH
3/j9sQuDdDz/w8dy/BbHik0VR8PLvDC2hoW2ZYPd6glvmwuHCwd/xmwM3AxEF5V/F5oW8fZQQNQB
/aySA0DVYpUtdK8KzFdgfpdAv+rwGWFP3JkIKcSv8dfa2MQZBy4574NuIYdZIMSYoX8NM0yxuDzW
IMYKUGPWwhwzE5+kkfuj0yW3CvTUlQZQhg0jWR++h0PlEihPWSElHJlHoAQL3Mxi4l9R9PArh3vW
wj8jQsDYVH3mo1f9uYrCol6vm4GHx4JPo5M4hD++5gHDElGOMSoI0inMtRT2WrdA2JoFx0aLOGSI
aoG0BbytF2jbjKt6o9jzoaQtgYWHWNcBxVFpDj2FVBzsN/SJ8Ajg/Whr61nlmNS9eXjLfgPj+uEH
wMtbCUlOLEg5mGvuSrnWt25BHUEZwZX6e7k7+luj6W6uxwy6gF5MWd4kMyTfIKwZ49jeR2Wi1xyb
eBJH+BGNTlKfw75AkfZbQHjoMpQILnA8OX15sPJsmHmx3/xQ0MAx21wCH9ZqebMg7JUR1tJkxgWq
OUE2nJILcMVc1i1PRxqQ0rYsXoZoU6XVYWrtb6AKzrxcuFnWfbEg/pzsHIyYPIIF/lcuGMB/3Rbx
X9LwYP+nuapVOX3/+W//8/9NVi2f9pfty/rDd4S0MDvgvl38X3+3fUkaJjyHDvPlScIPuBr+Zvty
/zAd5HfSP/xXC78YPrL/Y/tSGMgk/RH4uJWwMSj8rvugjeP2Z9kERR5YUf7+6/9W0FnAsb9r/8d/
twQtFv+X4cHkMlXC9PDtO/xv+e//YHhQXlZHwZj2RK/bmgzy8GImRn6yBfIBkx15ZubTtIVtHlzN
USIR4ykv8gT7qz3uxyl0N8qb/FUcjpcxZGL0owjaU0RkZYz37uABc0x5HC58xiSzIGO0vV5nKfcq
YeObKhXdEnh5rjlQqBPr+EtSsAecORRTnlp+x8dkIVtn+aJmnAR8Aqhw8T6xaxcgL340Y9lnWYQt
0UVpS3W/EIK2UNTmtRBo88AgmNQyq9yTswrPuEs32D5mlnaD2LNGYQTEa+Zzpt1o8sOFjQBnpA5U
SZSrrgqocWiEB3XSJW4OIJaADPZ6x3sANfM1M2b6FVt5UxEnkd+L32kwTGecLAhDzwVTaL7BqvUL
g4i1K6rIg/ZZ50C36Gk0PWDaWX8wh/oLTY2TkHYYiEOEP1nZN/zV3NHiY1EU40VOzilprbUfB919
V8nXhJe1+L/IujTdYhD+TF1Hru3WeFJ5/3OKGa8MCkq7uIHIc6dqHAbMN9hS4ui+Nu6Irr65Xv7p
CP3i9mVyE/2c3DRY6TUdywUlSE65myprvMxZM58Y7scNjQ0t/ELjjYl7undMTkQxsLWmkiw26MR4
k5Q9uu5nL8ACknWxd17MumOKYVPVyj42/rwTsas/ESHeI25/HExKINKECOweCx86V3vLgt/GEwIZ
2q5OVp/KE0vn6i1Ymn2Fk712apZXA91jVdSsvIxoTp4b7WNKZC5x69DZS8BAT95XlXucUyVh2t7X
OOUrD4LEchLyW8+5xqp4r8VYnibQ3Z4c5LWoq/HIgXpcD2DXN/gxEiQgYMdiwmc8CLVNOcGAeS7j
o2XRh2c15dlN0pULFGFbeB1KhRG/8s+rLMJQdD/yNDKrywAebE0VNqkMdL0NlDakLC94FTNQ1cq2
l1jihGqN63jn0Q5xqsr0gvUjeplYfKyFpn2SdvToJY4qY5MLNMCas8S+YcW/ATji7CZzbLa1Ghm8
OSFQsIDJWxfW+7A0Xsny0S2C+CMLuInH8tliJ9+UuCa0O78xQB2FkSxKQP7s+Kn7xFasZJlUc9f4
8ALzrZi68Jj7rGjc37ygUhp7STv7DGX14upd7c0ToGi+/qDrHquiqB8k1HDO/rifzUqBBZyMp3Fu
7gdZfIQFfp+5049IC9Vd6090N6CwmoXIHiTUMqN0vgbP7S8TWb8Oo9KeXhVx/v0DGEFyj1nX7Tjj
RVuzaZcKb/euHov0NRx8okJOQtiD5OWIo/DFmSgzmM3xlNNOcywyoL+N8PV3GLkM1sR4eG7Lfa6k
/6R695kuvnmDL01twm7qHgjr4ZnP2/Y7Qc+lrQNKnV00+uwkcG59jjIvSNlcDqX7MsPIerTMkFAW
WIG7aKo0GkAoEKyVd9eJmzkZxtWhAnXbeei2Cd/6M9TA+RgBt2w8ruUogmCTzPgjhSWoVMFLlBnX
us/NferTeWh3hw723BUEi7NOavrxqMu4VvX/Zu9MkiNX0u28IpS5o8c0IhCIlgz2zQRGJpmAo++7
bWkJ2pg+XL33rJ6ZNNBcNSgrq7x5yUAAjr855zt437LZPQihM0TSGC8QWaWI0Br6fFcnmU20AYnP
DLX/aDpTUwCMb2ahOfdTCJQqGr2HnPT5wK3JTiFZFVnQXTjJNX7niP/uxx1Nd9M5PahfW+zfoFEc
I3PexhUr8nTAm8EWN8haRoa8xRQjcZ09dT+rsyCfNZqryM+MVOCfKw7gwNNrlPd3HCp/EOP0QZ8w
0eMWSHcDLizBKaqxzulwRVhWkftdEd039nKpuol/c9VzUNbDyi0CPvCPZFgxRQrRo8ABBe/B1LCr
8Kj20xMGz8+GlcaujIgzDnFiILo5D/1ygPIZKE3JbVQtv2mknlzM8poavocqfNQaHXCh/GTH90gM
1kzXNm8be0IB1L+j4fceQDgy4m6qI2mjU5RrH4ljH92SMWVM1h+9EFnbLcDc9bcl7vGqO0VzLuBt
PBCIe46lu5bNDcTnqMVpuqBtJsaEsUfY5KfYKb8gwSXH2Fm+28wrLw5z51Wc8Yg1aqWl6+lbRNpf
MIo7o5fyUk+6duF5Oreel/lNzsHTZ1F+n6EEOA0CHNm61PabDH+xExLCnEmQhhZtnU4OMh149IQY
vT0jsDKuYvnRTWoS/k64z9gy3Ve2jSg3rNkVIa/ziAhO8IPtPGZHbK0kD0ckkdX1YcDIPWgixu12
XDJtjp66wvlMPed91EukF/obbd7EIsu+dYweyVO7IZC8VyYn6tiBkZM6s+Upk9+OGqOLxSyxMMYq
0F292slKUA1ErQ5uBfpAQT5l6vig2q59juqj81F0FxhJSF39KzPRcgmA7XqSvNqCyXI7AYHTJ3LD
mUGyZ9ov5mSemiJON34pyr/DFDZ7WroA/Tvdy1CdJpdOdW5Lc9cyl70kdXI/9F54rItVrKJd/zFt
dDhCd+iVLPZoVnxebT9KItzY0qBOW9GKZ2lHb5KsP26whZA6GZ9zUahzLd+8AYy9aaL6K+qpfxr6
ajkM+LYCvDz5o9U2W1fv203bN95zzxLMX9xovjYFb8oQj0EAAKy7Jnh4x1wCa3Kr7GPOmpvlVMNf
Xp4IG4r0zzyviqlhTrDepB4T4WR5JKIepaqNWpteDJKblRaEiOdDv1uctNy5OkQrei3+yoCHOkKi
yJngRk9eMvbMg9Od4Y63mZPzWMbjUQnC/7IIAmY4i+6uQfjrk8dtgw1x7XuVJ7ih+DfYM6KAdJnQ
qOqagSczQke0dEFi88AqbdY+oojpsMGIBS1H0IXhRZKedTYjdITu4F6M1lxNjBGXWhVqh74cpg1n
1ZY0peyo6tTaow4yt0mGvpNwqLMakjlwDeKzSLUa9a59s8djMpXTpSpsUgxruXfQN/h6No57FRXG
pzE/KWOdfSwJI36LOZazr1LlXEdzSo5VMl1d83nUqq0bAeDQtfTL6JL0Ykyd5edIFtylp8LqtNVc
YIlHUXrvCgbTEZcThSa2f061fM+MrA8ASYUIdTUoh9DUEMJuEBGsLxZOK3r9CZ2iwYm7hDs5x91T
hkLkzmGnopnh46RXE1WOg5+1+DCh+V7qsHkz0um2tNkNCXC/DWeey2gkXBwNLbjRgvx3R/BmlFYF
o8mM2x0DjhlkSPpikGW0Lb4YVOWYJwkWkXod8rKJ7GMEggq6Iv4rIyQsbRosNLRG391vm4XdYMKS
bl84zMNRwM6XgexUY2zLR3tZ8o2Vh/NjSW6uYKtSNu4Dc2SS2mYdqoyel3eijb1dz6sSAQA7+wzq
ahgZ6HZq41L25FuzAPmpHHRem9HCujoAzCHkHYiahNK5G02KTBwX4Oj06FvXuIW7WLvaYTI8xR6e
uNIRzl3iALUuTUh5ed5XG8yz6W9eXVQajX4renuvJX1+J6NWkMcFrEp0cOHiMDkuRRZdxXiaMsM+
JX1mn5jcdU1p72W7XiK7fpwVy9mKAQs0V2M4NtYBygFCg14dbCX/RuHa6Szh2ZFOwUU0Cfzrqkuf
suWkbin24ARfHZ1drBm/leHEhv8sV1dtJEoC2C0eaUTc8Fxd58DrfdhmWH3tEi+ZKNxDXk/BEKOj
he+9nxY8K8QAd3AHVh0r+ZCGryfUu+QUbZrJubjl9AvBA0IAnY45d89edKnKqruX4PQAA+6R4q8h
T+qXHcKHdCdCcuz5anSs6Zj742J1ImDq/ULkRrhbTBKopZdv5Dz+wVy8SpHCa0nI8C3qPOOUJOVj
pGXPXTNYmFDZ3FeRE+36cXoGNu2G/IpRiJ+tlu2HzhkS2AoQmZ3/ZSXa8AJA9BcjKWgQi0FbrVlg
hM+JafkxD0aQFDkvzjkMItI+A44hJEB1uSKXv+EwcMZo4tq0Om7cKA9Ub47ByFszBAa7+pXLYCm8
W8Ez/M+AMDLDD1U7tzlsvmswNC2WbN+ONVbqVCJwqjmoAHTTBUebnMnOhwYlQIToP7SGlaeYA7In
YAPguJ2XpPH1+YcyGFhxWrMjsJGR6xkbC6w6D1EEtFEpWp/ITZ61KY8CzR4vvQbF1OsGtSu6jqql
av8CYQd2NkDiLtR4pS8w/DLJSiKfeb2n+ILRyC+ohviLZsjuJmfFsI/t1ZWdv06KUVCnmCnXi3uT
HtEiVnLLO1ysdiu6Uz2wRoA7wqVyGbRNMDhS5xZ5LQoRrTwIB4Kh0M1qDfeQrDZz81jERAuZsf7H
i6piyxahCpLJfJON2exiSM/booKsulg6kdAzuFQDlD0gCbZh7PETRNA7a6hQmQ3LHkcm6RkzS+Oh
FH4TfzU2KRaLNfANaO+GcWMkfigaXDtTdEA9u4ekGW1RuKzbp0OhcWQb9WvcWRdefmeV+6oDb1uz
P5r0jptYrrHoV2lWxBPn3D792NyP+dUqiC2MRf6hE7xJe03jXWr4QCn9M+z0OUAsIr7HaP7AAxby
EOm7TJgM/RbSYSwjf5jDLEjN8DqCxiCbXBLOgy4UU9OOQHIuGGPT1EIqW8TeNabc3uKPPwBn/VyV
+rrr+fbYDjtELqc8J/oOPnJySnIyKyEY76WjORsT3FW1XnJ0nAldlwHwKyK3kGtpe+GKwjSpYNFC
xy6EFdcMgzjEghLF/CzwK7vMTdc8gBe7XwkqkzwXOXsN23rIICBuREplNQzU1mb7Bg0cmmfK8Nd1
navKq3qbcttNjCF53vBQqDhP9o6ghGAiQD8nTR8uP4OULrobs4zyDAdKboWLb5oMbWDBg09M35Sw
2/MgvCPETpkuz3rW/PSVoV8LsBIG3FI5D9AfspVFGv5wIOqoaaLqqhfyqrsaOTcoba6ulr9wxMoT
xODf1ukPjGDZquC6L3nVXEZ4AmXB8o35g+kPkaTUwlRojfymSWe5iNRXfWJO+Wu25XNsPJFsqRi4
ZvNzzn0SoTI5gQ8qWcyF4tI1zG0hZhoX0tFBkfUpXkanFVuCHHHyFByNYMTyN02xiEoj7R3fc3vM
rHAlaaLclDMxfAzwuoOpmTUxCCECq37yCQiojm0ByTQ1uKN0vdUe66z8Q3Ia056GhJqwHHgHFT7H
v/dpGYm57Vs2gmC2mZ0o9ezk9HY5Q6JgOBbaWPKONWqQ+gIrRDo1LmsEdK2abl306cvLIu0pkRwP
o+STFU521YYiu7YShCE7xUNEHXNKYQGXTSsOBitX2oqSXKNxYf1OXfqQETC/bfRm+EqmLCBNr/M5
/ZsgsyYBRTN89ozSPiNaOpWED51578inPit8XkLloUXUunq084B7sTmgsPZemly/WnHkPsemd7EL
C63QqMgb5XYueekQrgbWNeiy2dgAJp+wIzG3v4O3osKPDv4C5kbWu5Bc9cCpyvGgapfFfavr95lr
dpcuGz7FZJ/LCvWUEw6SBZ4dc5PDkrRHdqlOJp6WtkFj1qS8BetXYM0NjoqiPCQ98dWjMsx90fNO
G5zSu+JlP8cejnh0tOVXCpFmE5akPbde3jIu0l+bJclvZhr9trY135Ve/ZvlencbXHrLpCHVuVbm
PvU8JFpr0l2jyw8yxi1SADN3T/10bFm1oWxA7JIl1WmckNR3pk7ehmM0/oh0d0fzsl1F4jFL5BBy
Nznz1EV4NEATmnTpqG7QP9LuWBdNUOYl3vzZVTVwlwX66GCwoi4UNgULgqovooUpayke0jJ5T1Do
KJSrh0Zz/uZIrec4AKNIVyUPWpW8ppEe1FBMtsXESrRqSLV359A3WE/YbRtd0sYmDgNtaEs18f/X
Bqjmbc9ghv5/t4uD4vvzP//H/2FrwN/6z62B/S+UkgYzGwOymvHftgbOv5j7szAAyCawkf+bTdJl
n+CQboFT3NNN8qzxXf7X1kAgm1pN5pDcTDhF9v/T1sCzVzf4/14v/EeWteDlJZk7OQ7xhtJYs67/
fWvQKfiIroMMzViYRBXVIW1BqYsxSz5k+jIXLBebSqIrMl+NkchHXNFZmLr3JIPsymnkzB+BSoZ1
/I6Sec8ZOy/FCWEkYrOYMW3YJD8W0Qkbu+9usFn9paKVhQKBzqOm6tRPVld/G3S5TGh7jCCJFxS6
3Bo1vV8tPUwa6ckUKHcXC2Ct1gE6hujMZBbnyNSoX4wL6C/rjqcwfLP7L5gIeM+6pj8yQitR/sA4
c0sdlnB6pJVEwS3CXakgqBOH+ZpaJ741fvbC6zUdhN+RokteGLLnjNcmdUHh7AguIHCh3KnpJ6sa
oqC98MmjGp3LugEIPRFmH57cqi/2FUThbUqSD36w6jsBLLq3FwvMFfkwOTFYW7fgzxCJs5onT3cO
MZtPXUuZVijKLUUomlWQhsIgfZc3ovg79dFjv0TEInaad+gyb7wXEW70vCBoJoGgm5N0eSq70MfJ
lO4arA4QKUDToHhvyNFeiqNJCGKm9w/d5FiB3ekCEnZ0tada7RHdu5S2SX5nLeG8NVICOpe8L/dW
E/+xDRnBhm2iO+QeQGtcOslFr5YzxkzyE7TlNOT0extHwRytNaII8jUdr2wnHxh/fDPsKb5KxBaC
q3Lvxbgv6sI+9iamGP4h/a7FxrVvWuVhwGuQPREd90LgAwAsW3+XSvsG2Fp4jfFNa0yez55zv/Uj
06oexmr4hA52IwPJe4Y6/xBOsTjGOYWDRSuFa8dCJ1lECR1L7qAfUnWwWMZKdA6jO31OmkNX5z9j
g9RZSIzxE/FAuaG5zzIxwIPSAx+MnlTcrsrJUIUXPjJZMCQq4j4Kz5ZVhWcGS+4Zax1RDxc2JXwj
in9zU107eYcZZLzLksE86FOE0sllwKXSiTw1B7yM4SisOlq47VLmHkPZicDFC/8kWuITkZRrl7bQ
SDYeSF+I85CxXq2+JoXiy1VV/zC38WPV4PYnkWgm0xNbBMlC2Umb64YCqXqc8Dh8JQzckyh8RX+Z
fa+lerY0zdtIxbN5r2ssu8ni/vYz9aQ3/qKAc/90DbmPS14i92PbSUiMc7BHOb9ObOR3w8gElVEc
Eh1P2Z/Qjz9MWZGYO6HSByU/MJ0S4zOlqNwuS23S3HQBq0pAQbpYTq2FEWDRkEd5evtQDxlJz9NQ
H6KeQbELeXdfp4pQak1AfHKp2xpQ0Rg2AKyV2SSuU2SQPtRE1k2AjkZTiTRmqOV7qSDqOTWWgDRn
o+dRhG68RBvZUpo78Pp7DI5yIpSKzNYYPPZV64TDzhLBSjyxd3QyBw7FHBJiYkrncxHOfcwG6l3L
s6dWTRuEKd6vHWVv3Jfea8Zmj3zY8YGh+vhgwJFe49EJ6mE0U3fcs2/SccfvLrZ0VqlGdBHuZema
6mRZWc4XqrcfyMywuo68s7lorDmKpb5JZsyBsMd60zmGfq6MlI45rSTy7BKqI1Hj8d0Uz/1eVbLa
8qX3T5a5ENQws77o9elsxXV+laVKDkTSvYH+IAsgXcd2RTHcxek92eXyw8BvFLmcQ6iVqo/O8548
FFoIz63h4Iipf7S9CHEP6vytm4/apsfN9F4SSylkUn6RbHfyevdZtHl/P2Gi2GaWPu3nuB3urdkK
+fodc++g1KicwgwK8u7PY8RSpWYjuZvoAs5L1q6c/RRQnyP/VDhMf70cF1FPDGXIFHmKc6Tvmmzu
e3UuZnq1IiqVH0dK7ujatKemDlSdxZzg828/Vfo9oblkd7Kv2IVDFgCNR3OSf8+G+av1zL45ipee
lj3Pee2Moro3ZwB5aD4fzFyecYgDjwO4dwaTGcId3uZ9/7g4NiHRcfRUgdM9Ttq5GRwKy+zFqIV2
SSc2uXMLfCMVSLBSDts2i05CM9WW4ae5UdPyFook0FaRp5PFT+iXr6XT5hzrYUWZntyHAlFllDnH
Adma25DCXtN/qj55cYzDlM7lR9l7V91q7yZn2Q0x21TEahmxo+rC0OQdUNtPG3l/kqwns0o+5NWz
C2WOLIfw0Y7EZ+zKI0z2TdUSbRAbTuC1bBoyi2bY1RZ3R/DlqfaSj0jSj+YygZqyVv+IbzMlApk2
wz5OdKRUeO1qXuCyM2AXKv3c5xzUzJzxXjikQwPjWyY33buAxtD6+qpeajJBV5Z0/ELbuXXm4bl2
RVBV0r2jdymhj25y9HYHjS1cxfxk48S2EURjvQWvfIibOWcCOJFSn5mEDYztDSv1T+fhWAh188lg
ocR6l+7ImKEXDLTka3MPce6jKq9LZ596m9t7NrQI66YjcB+S9eq2jzTKAIl1xF5Nv24gTJakdsx8
s/NNCJ6bkgq7NTpfM0HB0vf4cYtXki7rt7MU5gBvfVAnlqnGirnKiUxqxPgLfYwAdu6CinGO5MYv
1k/U23DvM23wpcYEldYnJ33AJniWiI+9TDQOH7JgtjZjYsBvfzQyWJBfaD9huae3QmbqptEuTWok
AjPtk1cgqNQgTQsud2VMl7EjOk8vl98hQf3noA3W+lIekWw9R39d9IUb2UCwJjJnitm9Lhruq89W
c5It/UPzwNqfJCn56DaW7ieT+EMNltnuS2f0B1eyMCOlDFU21w4t7mbp7gRXchOp+U2Xlp9l/XWc
YNe17aVewnfLJlw4l095o6qzldXEjOI47qECbfVCvxdVpnFllnNt6AS0FruyLXZuu3wB0DoKpZ4k
dJsYxB42QHTLI3JK4iHgGZKDygjxWrWEUEWcCFDBHYOlioXVMmiEZp9Gw5CnlcKGlP0S4behmtyz
+bNYyFEyInU9QldvThlHWggKhPSNHAACbpACh8JFg4KwaP2AtwpvHioP75IlkYsimzEQR1RKLeES
mueSd11EWXPnoMGwkrS+cIHA7XkjhQ55umfbUJ+i5Ztl0vtckDVmQ+v0GcMUL6q/1Wq+VmJ+hKad
BdPC8rQ9jPitbhrPFInh/F9hHEbnTv3GoEPYXFXyFkF/OCGlTzfm5M6v6SogR2G6tQytDtyy6ICy
dbxwxko7hg6aWb1K3ReQi5DBxoHwloE/nDrk7hFeYlV7wcQMdSMFQp9GwyBnDQmWcmPGo9FS009d
+JA6k/Bd6H+bKCt/0+Q8kGt+8nTnMx8A1HPcv/dhbDwOen0SPXMT/ezM2KHz4mFp7Z0+juiMmU9s
IxODPJKJ+bRfYnv2U4Ln3qXVIOYmW5i15VNb6XPAbpMclgyOeKXN2EPmeYbJbN7Va3BnPMbPxliO
T2ZZ+yTS32mCUplz0Hhqo226GkvUEP+mffpcUOMdvSTOd02cxYE1s75uY9G+EMd9o86mAvweCjbZ
JH+Y9xXSiIsCyNQzLCNJbtY/mjo+6ksd/XBme4v2g4K4ftDqubtLqF2oESL1mZjkxk/4Qe/cuBVH
aaTwnDNjm7R2+WwsrbedSmE+9ZGe7DphV6e+r/6SuSh80LNss8hALCY79BOAMjQVzheZhShN6gcx
W/vQCb8ZygHNFB2gSjfdwCYobmQ2QVuJn+seBXfnjNpeRz+Jy2JUO9wPJMXx0TFTmDY7hvTLHkd9
Gzc6fwgegKA3BrkCK3SJPxNVNryCORp8Ys62Ool7neU0lFXzS50bb7ojkYYn7B7ckoklj+cmXOby
kpCNPNnjd6rmlwFZZlM31f0MCYYta5bhezNYJD9Gi9+6eU5uYh5wykq2zByW7PQ+9dYICpvhFdK3
YhvGT3OCaKtdntMMeWVmU3Av2GuP6HY+dJB+BR/dsOd8S2j365Cuody4cLDKG+a2DWNIlATP8fVs
YvncoAonmpG41MR7bcpuQ1fzS9/0xCDrUrJf7MEjWEn9o3QBjuANksTJdEuCWRW3WPEzCfnE2OaC
BTFxqmM3sr6p+yOznXGujpXnvoZODGX62o7jdXH6NVT2QEDeLnSTHxb2Tzm/hyvEk8xJKB0MH2tV
kMTGBQgtw7OjxQpCS4dPR7hXh2Fv7vGFl8CjDQbDZdhv0wTwCP+A8JxXXbQ/1mjiY2Sx49g9jsaZ
/6pmANu4uSMN/1uMA9wGJFbCMAXEbC1VRq84p8xL+y9yFI6zgie7zFVP8JTaEbZIYItrMVOOp3eg
Xycz5G6cw4OWwxA1S0JFtdfFdq+SlLO00V4NVdITD2CK3sniAEXKs4Zbp9bLZ49lfyvt1zRcPvtE
se2jJkRuf9Xm6XOevGu+jPhSvCv0hWDGxsQSJon7m+xgViaRQE9IubD+MCte7rO5OBG/e6cRSk5k
H7iP4qdsxW39iet3sf5ioGb1yX2oEgQpuv0E4/BoDLpvz+Vx/WVg+J7HpDmqiclwCCDZnrdjfy9z
+4wz/KwNMwfvcG41sOb03nnbHKMrbfKp6Bptk169mpSXaVrjs2fM7etHyUPtADYWgrQGSXNFu5Cw
J00MaR8l9cQG8LzH1AMBmTtqZGIRu+KzGnuu7DYPKIJ+lsz0c8f9U8/LU5hMj+ULWw/D1xSGziRF
QsTvDd/y2JTGDZX8mzsC/W66c4dXCNHPtrXWYOf5THtNyWjc+r4Jlr47J8XqDpzk0/iiG95lvToR
H3v9o2jBrlvdr1dlvfKYTX1nao+9URMoqF3Xq2Rm1r7L3gelXTMqVJLgaVPrYL3e6/chyG/iJXR2
1PCjTctBwqyhB3zFE74zGpLc+J5afTgjrjoydA7WR6hxsrdOt27w+/75LUIW1EWX7bvG9jv7vsKC
PEbuq04J65DlE7YMPnPiMnPCyBis4K4694X1Ojn1JwBb7Wy1QPF7FmxFgfNXtgwAeAeIEn1YpQcD
hzer2OrTKXAKDKM8wBDDNY1aNKwr9j0eLt0lzsAQ1MP4ileU6efg7lS7jHuT3Hrsgm4AyZgkryF6
sXCbmcb406G+wsh736V5EOJbWLp5V03iwFLnDuDKwUJiTePwOaf2o6a3QVO335pGE58oowqKovx1
7avraV+EV/WsDXg/JG5Y+sli/CSSt6gXhic9hgvqJEu5H12U77p6LEXFQ6D+Qrl/FsVIVUfhn2ZF
x5VVjylXvzCjag8FsNg30ZGIyA5pHDPe9XGvvcVXeTqxp0+g5/SrZJaYKm5gW7jRdoSaD3ee4c/E
625oSKbBnGuTI12ooC2nO7rGD03CzIWKpg5ZT4dnhxq+qyH/YLXIz0aNuNGoHBAXkGnlRcu6sDZK
X7Kg1EpPnZ1JnprUm3cwgdMte4Y9665n3FveUehipiwdZt/umy8rl30gI0Ro2RRuZT6GYJqH9xHS
KvEH+arIj2O1TgFbdsSqQLobtu+YUex9uX7EXMIrqeCHCA8urVEAhB9QQ2jAo/mL1Li6ouAQhvmq
UsQxYY2JYfayet9QLxIORvS6KBkV7muDN1eWK2Pba/Z3tbA2HKpeshYBI5UX2V5TyzcqF+Jdvi1M
shCw2/K8pNVD1qw/y0B0pSz4cAwKSb7Z62H1JJevUUzjsRzyO4YZK6HXiA+g8h/KhtlJSawMPQbh
DmyQCT6X9kM1DJ+k+2g7yInU66rhdsZ+RGLEp9klqCT62K9TdDyGOxyydTwZdbjUmpHNQWern8Id
yp3T2LumNUcqOv5JXWer5rBLn1Y7Ntv5GdOFHfbjTsSkq3mGhQukeBragrqARVwVWVjy+EiJ6/0p
l+7dWB4icFRU3DxG1fzStobny65tfatr3luzeCYgGQPIYven2a4Cxsc+iKQW5V4e4zerH9krt0Ef
QvMQHdkc1e/C07jVwcId7QKPWAhU3TEmUqKN8YZXbIZ/4wQOYlteTCO3r4G5QcxXYQ970MCl3yiv
3VshG24k2HdZYZ+XUMvYmUn9NL8wlXEeDTVwc9uc6Lyzjw6MqwekwGtaenJQoatQGbrLIQdGh8oz
I4ie7Rs73ro/DO6DBskU7zz7UjZTW4xj93ke/u1JueDiNvQVxjLibEtRDRIVGo4jmrk8ukYxSC2X
kXg+y2b/hL4KA0zv3Vx04l5Ddrdj3Slm//sirqVfCMu72Qg+xqZN2YH3NBVF/4VHPmEeYH0VuKSP
Q0c9ywvi6IRI3xxjePImjkBNQuNikMTKBxGJixrhKKrijg4Ki1IVApKf3HdtiayTsHvxMIVakNIW
QrjhEe/l1S2YKCTUWw80TchYuEfyprjiHFEPvUkUIq72fbjYb22WzByr2ZHa0XtIETTWTS4fZQHg
rmTsJtdGneGKj/MMz4DobxoxPhExWGfUmazwMkYm0PDKLcb5xylFYt3oZF+BvXB100alO9xDEYr9
aUEYmAtnQktY2muAyk6DX/gCXeg9Dz1nozuudtfkGS8lT3ufexqkUlhW0KQkK0VjYVw75R1peCr4
2pwuvDca1OTM17L8VYFzx6qFU5yy7S+FKg0WIQphL+N9NVAuIy71F5gDaTL7yFhJQ7M9BKpiR2gc
2s6xGegAY4gykbPesArLcZn/Y8jpH2wafSaWBBEvRAzPfJKgQA0mzAEBjYM1etaOltVVB7uLKUSL
v3XEprlmsLNX+JYWgDEine6mWiO/gkwLX6BMOfBxj9MwAEcIa8u3ciSTrVm6h4nnkkcC4d2EaCd2
eGuq3BSnehp+Us9AIV4qAuBXfB5SvC0CGr+bKUhHSa7wxDe0iZYMLRP7W/pne33n4fOH0Rk0uYmX
LCOSxsaNYHUZzXbkIVZAuJcDsyAS52BE+ACBlN8DtOZhMspqx5zhpwOf5acltS6Q/V27frTRsbxN
adm/yHNQ2vXkEVTeT18vGuJ0WP4L/qkRkvUmNMlWJUvhBY01PgS0DZiXwAB2VnZvkRFD+DVZV0bm
lOvDdWI10m6hgIudO9lflc3xDtkNM7VlY1pXTzqKm11l4HFXi/tejXm3zTyP1FqMh3wzAMZWKZMT
70OXe2I0XroFnwnoDthZXX1oiwlKztCRBVEVK6zfeMDrQ/CnHftDmcpDZ+3+uesneIYogwxUP4b8
k8iZqUj+KrqU6g2RpCpyIGpT+SdymltYcN+nacMc/zTUymGEjSCwb0CAD7wDQoa+TKVZzlu1Cmbp
/dHd1t1HczftkLkTOBLqgYHNZG+pZty1dfXZQcwHeWYikCRooeOX13lhOGVsoGB1LES5RbwnKZ4P
5bJIZso3wm1blxxaztJCJ+MdTKYGNEg56B6NBOuDKIaN2SQvWVNcxIAFSI+IPhOV4nlG9R3yvzaV
aXxLR4/AM8Qex1CJhcTAU2NARDaT8hSn9Vfjip0mlTjlzl+W9+Jg5e2DKI/O7FSYwzlcigJNz0Bn
HZMf4pHF9uwWYbnpB0ttEjV2eISdaYtPtbo4i2T41zGNZSkz0C8Vh6yY1EVglG6J7fF19vb0oiMB
KQNUx1Ae5+XZ1MriAv49Q0IzpNtWdfwRORP7Oa9vmK+yM2Yk7pvwoebZOPWGefSolB8yB1H2U1YO
fzmB9VtdSqqkZrza1rExGWmVaf6iTAOme15iON9ht2MrCZ0SSW57tG0yURAm/EXni8m95v6JVm8U
zoi2oGPJBJ8F2zWbs8XhVrTxHk0yBMHUi0P0YWAq93EVOHsNyMq2a23aY+Dweg8OH48S1GNL9get
799U5+MY83h733f6+u7nP0x3ihu2ZhAKbQX6yfKjhP19ciBMGgw2HB4yeflBEGQFdxfLyCxwdAQG
4Rm9JGe5buqHnBXXdkZnPthZybHQ6cQntcw85wrdb5IGBjJBzE3hWRGytKvGWxwT5CObOdxYy+ds
s1zVQxR6BKl/h6ay/EYgE7N62/ZjE0NvN37/cwUQm7PaimEiMAqNmrndk0miNvUMg6wRtIHFOqF1
LRiwKH7syFD73mEgg4D0Sh4W2YquJclOfRZ2bK1eGrJ6HHwLzPOWExA5342a4gjOZJ/Ex1Sm/T6d
jHnHQ4zM4U4aZ+o3eb90+nNOTsFWzbC0m8zixdCsQ3e7uEQKHmgxLLwY9H1uD9Y5G/D2cxqu5GKM
C0lzIQms2ekTATNI8t+WonGOrbZkvpN4DM4oJv/5FNM614ip1103Oddh65zAmORsHDC9EhS1mUF9
IQibl3xv5WbPGnbCoVKb50Qv/li5Jo5TVABnTcOQQni+p2Yd73X56Ij05jJa2iej+FSIArcl65HA
s3CzDdWvnRWo2qD/7BKMpiisUuz6KMbYChe7EaMMi7tOwNpsjrG0b2RIamBwsruQ1JT/Rd6ZbMeN
ZNn2i6AHGBoDJm/gfe/OnuIEi6Qo9H2PP6rvqB972xQZWZFRkVkrp68mWtlESBTp7jC79+x95o55
uT+O4iBmPsenrDnH4K8b3khswFEaB9mcwdnQ/Evb0iqAHEZf6EU0+ASHzi1eqzAn/TfgVV3ozcwd
2LmkgTfyICOgb458fDtZ9GViSqhD6ayyidKfWNAFATQ+GhsN7cPKdkjlez2/jz+xPqDeBjDKYdea
8O6o8PKBZrX8deWliPnRR8pcFVuOtgg7FPNkc+11xfVuN/7sJCdQYjJiFj+yZjCWdDAz8a8lNzpV
dBkK5EOu6aa31ON4Rb8H6qbMXQ18LO0wNibLzOGFaZRfBivnVWHAVWSI1M2ZZ5w5WLT+qGG8+gjv
n/EWW4gMuZw2iX/0S5ZLbhN9H5qMTL6e3kiu8cfOyfcCofQi5PjiN5O4S3vmCrWnMaHgVF0OG8eq
zrRIEarA/JCHlKNPQNaa0uTnOclqHBvcb0oDPTB113S5sLDz85Uzxoic+0gF02veIvwZbeDQhsFu
YZyOY9af+JlZOD/5usMpUcLU+4FLnilosIFPgmXoJj60362ew9m4F5xJMAmCe9YaJpyWDYHuH1pv
uLmkDBlk1h6p3TFbDnH/OYY2SmnERSYxKgJI4QokLl9q8kR5tLHXsY7Crgabfz9W9L9Y0m4S1fnn
4aMH6pDf8x9f9V/kj/gXf88fiW8m0WUPCtmmefEXmvy7pl1VRdq26wkPROW3aNLfqGX3m2HzP3iS
zDgZJP2/4kf2Nym4wXgOvxuidhQP/078iD/rT+kjKR2PL4GPVoMGSqEDVf8xfRQxGqB0mY9wVkSc
CApFOGbNSq/105zUnKc04ZAKZp263AyKXWjzpLvGk+2tWgH5MfDmRLdYOvsyJVBeK/hhHsAg5Gc9
iXApiaLy3p9I7/HbolerFibqlkUyEYiu7AEPbO0R/TCYnBC/4AFE1zpDm1tUdS/M/f2TML77JcSv
F/TjSsLQmBlLwMRuL6HZtg/lzIJwxOPTp6Q6Z9UIxyiGWK8CQmzrIhUgMilUpFfQyAg9EtdgJKEC
SlgSY5vjVsHMSL+PNJ4Xbp1QMD1a67lGGiQ1O8aJEL0nfe9dqO9YNs0jLQrnXuEsFBzKs7kmEVGf
5sI1t/RGhSQ4HiIWNG/ZyKeN1hFGzRJ947WDdkJVNpwQxPUKpWGKy+RYP0RmNW1pZ26OWjk9aFC3
NH6R3640I927uYygrqbxoAVNtFKzEK74YDyWq4AeyB5dIT4NrA9Db7EVHTsg+KwpDoO3fCaz3bsd
7TigQrGChsAijZWtQCLWScz00d8zh5EkvGdn2SjwSFMIUqZgJPqyeH6Gw35WoJKUE+GABNegZO9t
FuGDlarzaUvsmxcYgriKeIHm43Tl4IUQjhwCIQYukji6AuwNNip5C773fhxrD8UTWQ6OaIJspqBe
ymZTadr9T1z3t459/3dL8Rt92jNi89uzyDx321sDNJ5XTeeuBldrIst71HHlL9q04UVIrYbUw3kb
F8xSY6q+HxhWYv2Xo/XmsECbh+gYGX54bCpw0dIn5JnGLwaEWa9Qs/gXdWbDnzUKROsUktYpOM1X
3UKNAtbq/G5QAFuepVcihVAwbot+xvPB3NSTZA5JPXXjto5ZNucwcWdain51BVmHshw3bRWPqwiG
roalU49sV8F1rcLsdAXc4br4SXEZZ3ZkWy2KpWVasIaF0qsVrqcb91MAvqeXgHyGQvoyE7jPgvJz
FO43wP3RzUdMveVeGyoo0CHX0Tq3RsGCAzPwUOGDLRwhOp6fTe2/coR+c8P4YcrKTR4Q6wHq2uqA
yaXPEMVNeF+G7EOoPxsElyDTXbPdj2YUtMT8W06nOLYrsh6mpYhHY/6Ry9A6G5LUlBXHD8LFRFw4
Y3pTtnYYKP+WB118Tim4AVrArEItdkJwoMqufUkHqi7ijC5u/ciTPjij8jZOgXax8goldJykL7GL
q4l424PZDJhoDVCktEcdqnBP/ObvpFoykg6goEUcw4AB2WDOGamGYCxOG5p7jM3BvkOMWh/b9sxr
sdyms2VfBvLXMHu0hXVdJS6/fonCwjrkujgCCoqLaWYaF9XhdSq96FIeg+Qrsu7I9qC3rnXvJsUt
MeVTDDROmVSVc48xlZx+2qIHe04mdfwe9YK9TR1c3elWWKK6skDlZaBXbGKKct64Vl0yDZmRi1XT
8NjYSAWJMyvJaTo8El3oz3xefU9sgvnWg5Nj9xF9f0GY1+1kPPGODsb2Omj3XkEKRE7Ng0iDZB8Y
nK9EVRc3B5fXEuefXGKbu2phkd7CiF+Cqt5OwKGsOKrh6lDUtAhnD26Ks9VOn0nCxWEy7qqRw2Pu
U/4nu7pbN47THXMtZtvjn2IvWOe2I9gK8ws0UHypwlD8DCbnErTAJpM3Mo3D4n8hKnkCxxAPv35x
53TVSfdajKOmgo02IoGpWA8FP49QPiVhvZkz1Huty+9kX0Y4c4bKAbDGYLg3aTJE95EGcT41X7zM
DjZ53V+1ItPWRK3mCwWG1ZKyVFJB0Bwr1O3GQoOrXTMFQ2k+/YwNZUtPs1crt5UuqfP3CFPRsxrG
Ev9mvGpGfTqYrSP3HasMPNLFp2/12S6gwODU8I9tDJF8Va7bnaQ2PdeVMlAGtFX2ln1j9pPeCdyX
0RSAhmsB1nQp9oHgXM287cNgF2kNO9nAF3GEfJcJz1BNS39WUmwM8LymcwQXYPE2JtgaYpObJUsV
nVVtr6QA7mzFG8HYnPxQzMMvOmjSSY5kZPEe0bCH6Y93DA9h7Nx8SQU8wW5oMWQZww9qhFxgnu/6
FGVn5n5nqe4lqLEiCiWU0YHdT3H49Z/SqcY/Ctm6aSrtmNtDsK7tdyth0Np+N2w3YxJRrgmyMRmy
Kqo+B/Yw+cShYDTi9UAF4cp1H3ipqcVAS59BWT1mpoEFH0t6E0X1zYSpkhYXgK4ZiVDIzEU+iPzK
LdlUuPOKXPQD0+lNN5Twyfaq05j39q796DbpXWLxXhi8+U42YLe5GfZr+mDqyULfqPWs3JB4trRX
DUFCQKy5sXoB0df1uxKDM4/UxNgkBVAvfXPFFUcqAcAwz3YIPw14N5si5gnWI2iDhMtyy+3ACK8h
hZVkuBKLFJzspgev3Q09hiTwgVGzoDGQm/Nd+VGWk/ZkKtDDwdjPntCfSFOyKHiMDIwsgUPYtWZP
GSMAyUzMsJgkglZj4u21D47XoTFvtK/WcvJHKpxAHmYXfQvXZxLP62bIXwKuyC9N2NyDDhZMRb9T
irvRizBa07rwY/CY+OsfpRkNB3/ILkWdMckoqduICxp0kJMddbU0YPnPw5L9JB+X+qpyuHyWU9Uc
Ah7cWh4X+zH33itBqsSJRE5z1YIYBpSYZnfrEMCIxBTUthsC3FqRuEUps/epdZYgsBw36HAZQ9hD
fQme9KWH5ngz3RrtIqLhoGRQWoT0MlgBP42B2RfUcbp3ZlbnqXzVJueeLo/pIy/Ct7aI6L92IxK1
uDYvtVMVy4zLJJ+ExTkTsXPJe/dIQQoD5gwFzdSKkW5bmD0nlsdGYOb3/e7CtuSHNOJnjrlcnaPc
4lmt8YgbWDOyx8k2HkEpTmPFFqrphYJQLvyi5hbXR+9W1mq7YaIxk7654wQdAuwYGxx8aoo2yZ9N
tvKaXiaHE6XVQOjGvMHWdYCecjS7aj0TAcHrB8WXV2ZDFgS4GDVLxJONZFQpK6Rdpf42w3+tPZor
nupULgs2gjS/aOnW1gTHBje1brr9/Ismdl0qYZGxa2tqDTA1ZyctogF9bjs+9+fS2FqUTHCwqXOm
U6DDkv2v4/ffh973n6iwW7NClWGXoB3MyrUnwzPC0blmGMvE505IHfynGWoQ++Etqed0F8cDz9Qx
AZWbcDFwBkIb09QILfKW47Es723wqe/dhC8/ZZq0SIByb9PUPvDOybh41/26bFJ2Jpq9tzX5PSXs
yPISSFbIRFztall1OnMUlJA77xC1kpMyjU94zox8U3FRTxq2lPrYC87CiBcdScRjEv1lXpc2xeO+
j1XRsxrYBdKOPku+PWHZaC3TepskWvDpdyQyDaY6zm977YQUez7bS3titWXSvHvi2vPZUqttBxFH
m049OAtADMTPJ9k7J6b0QkubbTJO7jYRMZ/JOQPTziNFEQx7XctfWzXk4FKYrdyqh6TgpEb3E470
yX0zkK5t+OMtLTNPgxPfh1Y+IoorSpIifcqFB4tkquBdVIbLUOG8g+J6FeDrQPoSwno1FPpbwgBr
HjCwVFhwy3EDStiLRLDCY+0tGoUQB3b8aAbZ/TDp5mHwOgTMZGM6/C0LUtm0MmGengApZ9jkUUHK
oLybUGHLXFW4BbAU0RXS3MM2tzDOQsHOgcKedQqBFQbtBicCoo+BwqNnOGliYF8Vk9JWAdQGJHWh
kOpQwdUoUQ3FWuvd3ZgWm9q0qASZJ5TA3o5nKwAynLaBGQfdeOzuhEOTss9tQJvBunUFeCPgVLh3
BfftwH93Ino2dSSgvqbx+QcjPsBGrkg/Qdb67rHQTMJpkfGzV2j5DGNe2btaIeeFgs9HhaHr8OhM
cMmaKESdxWakkPVBwevzcJgUzM7xmLsQeLuWK9A9YNzmx8DvtcLgUWIN6xRFkQLkU4XK06rQrFkE
cCpSID0yXVYRCq5voOyNX7i9Au8tHvH9LxQ/mh0y9slwiHnprxjb6yD4M/S+D8fPD0VDzwDar6AP
LqUMqLVKXSP42tn4rPpgLC5xwPCtV5qAHF9AFunQLvnWUiKBf3829P+lqc4y/uXUp/usv/77xEf9
S79PfKxvthAO7JjlSlO3HICu3yc+9jdX2q7hmBZmM8u1mLb8beJj6N8gwGyD54VjCQWf/Z04c7+p
303XdZsgPeAZhNifvHT/0lP351o+yTjKMDzLQH1n2dJTPNofeDOdca9Vhh2Wm1Wg6/s41SlgKHZT
rLSjOmJLjqfavNb07vyHb9TfjHl/NOQpnu4fSLdff7IQLn+uQ0zc+dOsqbCcyreqNl2P4rnk1LwM
NVpC8uGH5oRMNvPxXDr3ca6toRU2fqsvWBHuulZJihubPgrDea2172xJjULswoJRRc/6NKL7q8rr
k832ZczM89z7y3/9hRt/+S1zDYFAUKgfj/r///Ats1gENhAz6XowDboGu+uMJbU0rTM48jlhBVr7
7l0f0r1qB/1vRZn/3Cuovit/5APVd41omSPVqwK54Z9+XlKfWF4xUKDhZth7PL9D13iZ4/eaH5Qk
lFNSMEeycDPC+cWTJPn/MmWPbtD+Dz8+96++DsuxLV67/GqoSeIfvgmZ7Zl1z1Vm3Ybd2ZXNLvH0
1yBy9m5rvtO5hfmhNx7+h+/8X/3lLYNkDxYPiz/6Ty8ZMraDWbM8WE/meI3z5BhTKRF28aqurtYP
HrxfgdGd55RPxpR0gZbvKDj55KJw+9dfiOMwcv3HHwNPaV06zEsNQZjE+NOPoetryTQWg4vp5M6p
STqxtQwGbbIet20W52fB9+A22h0XaOqYWoN7YhJpzUNcmP7FzMQmIkMbMgR41dlSVQyFD9R6WCtQ
GICXQiDs4FBQ8QGwIt0bH124dCAkwvdcJN/81OG834EQKTKJzj9mx9F69hRnoMVcGeAuQNZ/NWFa
8cQungI2JmMOqH7WloewECwXkDps2musqc3cU+sjQ7dHHvwQ88wROVNx6B8uHPfDHY6FmwB2culs
gmS6uhTpcujmIBIU9rs7mpTbxF9Ry9WpxfxaTeUziYXDZIXwjHpDPnruwmPYiFe+xg7/Qj8HHKvt
aFlr5ScBDfIYuKCe9XQayR/azq4ZIdHKSAA6Vl515gVYHEOXYicHnHScCHoILpH3NLpszRRaqvZ6
mtN8gqBayDiMBQ5qR8cNWJIXP+IIUY8TFyClInmTNiR6GlYfaWG8c9Mc+HZlFMwwAUzM4GswMQTz
mnLzMl4ytBYreg5Q86RMFTXYQxMHIWM9+AY9mZd2XaiKA1LmBatktwkeawswkw/ccE3MnLNfZzzV
QWrc6zj/trYkcQ0/wD7TlU9Fr/buczz8YHBIcddoLryia2kqxZefJTYTqnyet4EIx2Pdtc6CNaJ2
GVuhXdzA3o7eZN2NmV5wMS7uyxAvYMCF+b7UUvyHvFs2fIBwIKVuah3xZFrbGiFgQ3BLboZD2JfO
wW/IsbBwTxnNt8URwo+PkYiSN18SgMRz2QyMdhqSNPzTt3GkFNQt5C9rdoTWEfrIa0hNOn1jbUZ+
qPc+x+fbGH4UWoRLS+KOduG/5BxNa4uY2q5mCK/rqb8SMSfyhrY/a8h2DvZshEIoG6omjA5Y8O5I
TzP6jS3tHNvuc5H1B9OLu6+5DogVENWVvgLu+Z7gVeifVXtsXebj4bdfpnHPDM5H6xUQiQBr8dgG
mGkWfvRWydwt1z4nkerAUn515Q1I8I7/Y5u37nDpCL5qfaidJj8pLl3x5EQJae0hj252V0FZhZ4D
qMKklhWyf6XKoLlS9bKxenNbR1wlJ/zpF+wZ/eXXf+2MAA8/i/CFXe70eGIM5offcaDU19pOWG06
7PizsGUBHfkv4WgOKye5FW5gchegFzog+XWwbJNc1tivXe80V86HIxDCiuotCBCKG3zt5J+Jy4VS
z/eMzUhI5/dd1ew8CTTbyz1PsTXSxqPXQIi7eVAhtBqWgdYEG3vS0yWTkUVk0mDpF9YTjdh38Mdb
y0qop2pf8ybdEVD+JEzG2jxDIq+zin+isWFVe/5bH/avPtBSH3hH38nXge09qTODTqSOoLF4SIL+
bpb5rkq6nQcbanqt+uIThSeM5YIcx1OQeZyW+c7LMHiHgUeArV3DYH6cnewqx/BeM7a2Wb5zInoN
mYdk0trbBQr/8QF314MviiuM7p7Q0HmMrX1kLlrRnMkqENfmT06D4Nn0coZT4iElMUJf2iGnbEYr
T3VjrIdAlez2R3LqvJ/Ku6rJ7kTMgB75HsnReQSjciftk1AOIkqqxfhn69Dak0mhwGF4qMr87BPz
Setx7+ev6i/fBhU6THLLI2nVLt9RIXps+ukV5+ZiSk4G8pec5khZlXeRsDYidV+zqgtJh7ZPJuNY
7r9X9fuIanxNE+0JVuudN/LVLEli86G7SNqDlYoH0mHPURw91y3Cfym1J0vrblFBd0P7QGFKYHKJ
Q+zNCOchgrdN8wpXSb4LO+ykUXrFK3xfo0h1Rv05JwZZO7Af4GksYzp7Pzb5Th3E7D4/q1PYzFhj
oWaBekDowSyf05oKMo+xdsoOfdWXmFj9yXo31eeaSZ5tkfT2A/Vq7+p3EV6L66zHR8PeEHXaEr65
7YvjOLpKqxGV0DIkwyuy/RYFi4kXsUtvqDWVJCD8rnhADacvBUrlDZ83G3Mg0JyYRK/jYXJRDgBt
eKP+UMzyM0QFvizr5Is54NLowo61Ec5F2G4CfgOb9sAI5aIp2D8KVEr7qrr2mrTvPH46bT7eWlSJ
N5fbMmmchBsWGgWBkq6z5bsuY8Q5JNQraLi+yfZRU/JRT0ByVTjZLgLGT8yOwJXZr3CH4ae8Rsoo
wIYlXekWvcYeK38MKUF5TwOftrRJNe36McEU1Y+Y3ggtC6f8YSFUhSAgm5iL0LhENXQa5cNmlSNp
6T3eDQbuEz9YjcJKzo5XZ9tsFJgiE6FfKMfOToPrQJcGcJkazHVpV8bh1y+BmA61rc8PZjBlENmt
XM4Q5qQcpuDq112zauNp05S4sSw2UofecJ5E1Nb7QdKNOegkeqVvId9l2F8PwTbKDI5Blfs25Y61
Cov7sK+7U6o5Fj1rO93VfIaP9XjHEJViH/+SwzOGY9MfDXLZCCkNbdMKczx0MVF52bjQ97VzbxoD
WEMkt6qlY3b84bEtNX+NjCvdgHpjU9PN7xHPHMCMaF3NOq1ZQY/kWvg5s179oap8c9dYsbg32azw
jE5XRl8V7zHz2MDE0SpRKe2qTvvJWCzhEzgwFnof9DeeNRezyuqtp1fhMpBFsHexguzoUUFVxat3
wZrNXaNoaA8jda8cuXEHee4pZD59R3/mjBsCIXIT3mlJmjDjbMxDZo/bJqKBVY72ObALwN/Q/Kj6
kfbQOp5PfTESFJeNRAadzxcrqZgrTPm8YvH/A+Nod7KlTzVJW1+DDBR10rLhKKLozlHUv29edegK
r9WynSDgFsxi3tYl8J8JKek6yc/YrQ9ZXdEvJYxb7HeUV6F3dIKPqIGbF45+i7UsWMuieMub7MPX
iuee2AGZk/5rTuK7TI4+yo/cRERVLMJI9puutN9xduag/5G3Ttq3ImSG3OI0zYYUE28fbGYbmVzK
+XChh3G3S0+SlpVNUNB76DKGvCISOhPRth4dhkuPiYGCtGGN19KJU9nVV0kj1o9xIgpTCY6YHQer
Fvne2Yso7sgzn37GQTYP0dCJVT9VM4yJd4idgnk+xWyk00znJBxox7h9/HUD+D//cBH77SL9WaDC
iqiD+9N//b//i7MwyoDzz7Mwy//8j+b9L4Iw6t/6fSwisO1w6DB0jPtMRVzul7+PRaxv7IbVRIAR
CHEUk9nHf41FXJe5CNWCGP8dUip/H4vIbw6OfY9/z3EsFD7/XhLGEOK/3TVJ23AmZnLpGVK5h/7x
gkuqo5CR61C+nLI56oLySZ9ieQsLSPWM5X7v14/2WH+P6+AHHVcfcU2IgNJp2RQ2L3nWDW6+nW2O
tCxF9+loHqYuCfYVX/ky7zFmt9JGOqpDubDNillnjRarHveUc25xM39RdITnC0D/AgJtaUzUPJPY
JZsIkcBdSWe91VCnzWz0g9z0S+MA8jakRxYuFoSxf2sqJhB5YOjLpnTYSaOK5VzLUyyl02zhSw42
fROuAyNw12XR0+rXooFPX8vevBtN/3vv8tlaRvfumKgmOH4zrNPPWhPf+UOgr6ZyfghYSvNZ4DBu
DRtrIVxicHwZwV2Xti8imrYiAqpPBn+Zidp90Qyf5lzasKGYmw8yj/ddI5KnKSibdeJUJZyofnNT
Z754NKteWpZFmSuzo5jb6DyRzeWsDEk+Jn7zaIzuObGj/Fql5nPs6P1+UJ8M/RDRERN6O7cR7pGW
sqbUQiSfMaYTXzsKP/yZCbc/TI37hQ+yuKBlSFnoTslh2ow0ZR60iuSTKfgssr14uusGXVvN8Viu
U61WPHGyz5J2PsRh320zjacs2/AjomSeqZPB9qt8oSzZPnZm7t8hQLgKdL6nMn2i6bG5tTIF5xi7
469fagB+jt8mvd4cOh7jAQFGMvwEnc7eQ8/ntdZ1j2Pu/0yNyV56+K2PLsqhzWCPyymm7C8Z3WGX
lsFXguvsRDk9hVqjYasBUHgt2fJt6iSvyLW4Ns19Y0GKgC8AoZpxb7oEByP9mpB/f7djYo2xiO+T
oK5XNB3xCp/SC+MrbZPENMiGaZfd0wl5GLppNSW8/Cki5Z8yKb2m++Rx8p3wLY9V5CqjNRfMDN0U
OacbI6xhETdu/l6lNoX1anEui6dQZPeC+Ghj+u9F2gTcp7xpycnqMtYNJ9QCE2PMxWlBtOBDkP1c
mD9ca9bpRIwIWkLNxmNg7OC5JxLslb8aZHCwy/GY+Em9cVBErDS7GJ9i01yNACv9FN01DcxiIoN2
53kfYY6Egw3a4yB6NVcpQ+61UITqZaXF0Xun+dl9SzFzJ2bG7jPJ/NHp96IiAOM63UtnZq9pnqM7
9/1NGdZny0x/ZhNn8DpmjpK0SIzAWmPCrxt3dAuUouXKJMN0bucST3MBnzcTwpmRXh2mMHjRzeiq
deEqw5m+kHXRrETZXPiAMsmO98l6sF+71HxyYxkuIx+teOjqhzC1ho3AoFPlfYcrJkcGZYRoo4OX
oGr4y1bWFgZnRd9avCehQMTJm8stOxczZH5gZl1wx4fpT/CCRVroXHdSlKul3h30NI5OfYuyJO2b
q4T33MqhAp0UzYnWlWOHSmtpCP15sBr0SkZxdESw1+mzmLA5wot85CRp/LSmQ9roKE5cZAWn3pFN
4IrU82PHuHCF99RC0ZkFS1PvTIy4ECtkT8RMlrXIBsS1kbnTw7BbCa9v1xPcBExTGW50Mh0dRTzp
bbYQL2lqpgNnEodVsx1z+0njOrKYoypCFmK9NkGCtSO3XkY2YHbLBoSjIM32SFAFqnxeIn0CNCKc
4YhLQPAJtyptipNkAOzrOMTuLAZzoksrYPsvgrW0HfiIjmV3RyfZk+nZD5VIQX0j91kf2HzPuh9T
2hid5pLMsG747M+s1llLLs2l6V3Y3poMzsB6hzqL16mFhmSsPL4OQLZVNC8sj37wXvCkKUbni35Q
InUDHURRAEu48c20P4jqmNHjfsis4URFVr7FGaofRnZ+hynwSuhxjwZ6wYo4zn1U/cRYkDhGzdmR
rE9dSAyWwrWLkgVuHRRs3tddka3gYgze5D5knt6v04hPpF5l9usL1s3X0m3CJalRbYFdJtsUDQ1U
fJN4rybaORtxSkV1Tp14GYIDRW9NNz1pnY0WxAoPqVVf6aL40Q+wXbM2M77Eox9OPCDpoal7zCe8
qG6q2bmi9CMUZbGd4orlHnPTRZ0gDbadgUABChczL1ugEz60oFGCOKCll6YAij1w2DO7BCCqnfCU
hpEHH6Bia+VzLfWnphwcQuT9dJfwpqY0+81L5ubc4L2/po61dTDybZCh8AWbVod8wDepLtd6MDGB
DJIM9g5ys+TK5GLYNDu5nwmToAxOm2vP54mTu96L5C+4Hm0XV8bAUqMYqmkZE3XiU5DowPhRcTXW
Rhlsq/qH48FjehzD5adde/a590baFRFPNRU52jjzXwIGilBGP4nPvCVs7zEjpUuQ+om0u3fTIAnD
kQgOsYRqMgh1tlHISTjkYCG0tdG58GI4aBN3uK8zSRJpdFeF71Nkw2EFQCf24k9dYzkLRcgzoF1Z
cqAxI0tTOAE9OaJwd1y9XMeI7IgLxCx5e7faJDavqyLJp7VGabcjku3spHc0OyCy5sODq6081O0X
Dwz/2BmzU7POAXar3rKSV4Nl2k8hhwocmwnCXIe7KdVl1zBlRd06eradS+757dhOnPsjttuyxxnB
jVuz+Cs6dTUQddH6A7rRXUQFzJrVbEmkw56YUsr03lWrrKFd5YRNT+UY+FfCHQ4ez+pxcrjBUsl2
sGd7ODUx7RbOeD9S+rkuZX/idc7DYvpOP6q9xx3mgaH3WCCETk2JY66tAstK6Ovw5VTGxlxHykk+
O3VDeCxkaGpQ+IR7I7k6rfmqG8ln45ZnS9RPoqfxmkAfbrY5/TDtzlr5NqcwhBP0koRDtnQnQeBy
YCSW9ydTdC/9lODkz4iYxOWYYwcPzobb5gAqzJqi5qXClb0kaEt9X11/yL7GG9xD18YGb5lI48FN
CRtEhXfQwrTfNjxn2sDCeOKhMaFsE3We9rPw5MqZQdqHfHTXvYiOcRze9xlM45Bax1Ev332/+vRF
1q90l1eyAUjEZ92y0CymGU2nbyRqU4bnGZjsnL3GfTFvdbvG3zAMeF70TkXE2UaE9fe2wBCgoK0y
yINtC2rYt+VTDED+nEv3YUo3CTjWp0vPris/Ya6/uJIDApfWLuyb81yxXyma4g3XCu0VWIMppeJH
wI/URQmAkdiDG+vnck3nTb2sjWrdy3E/G9W1zjVtn8ZfohTMOigkYJo/PYH+vXpRe9D0gmpLM/+k
gZCWUPo79WHcQrcREnCXtcnHjzArczNUFbkyjDsieC+z6IOxE2v5GHQkij4HBs+rorZNXMoRfeP9
LQW23tE2QqlXHBywK+Cf1ko0GbNPdifRFhldiIvSkjdv5KKeepzUhjLqd51z9YrK2Ztm9yZM1DBN
uikjvWLhwB+YR2CbFazjQo82Vky3az+R7CXNG51s/zmOJxqy9Tu/4s+bNcfD7+CZzMbtN2qi1xUF
oHC4qIBnj6la2wIpGTO6B4Htd2LMbVaYlAL81lbPfxpZJlRk0YiIcGEf2se+3GAD87bD3NEaGB7N
vMB7U0QFPqtg2eG+JDGGxS60wSOZkqxG3AwRRw4kGrrOgW7uT5xDuqMfecgF/PLai2yDyCu5aKEJ
FKQGHvJh1LrXKolf4rJ6zdU3xoh/Cr/mG2Sm5KESe2fXTocQ1gKmq5Zlx7Iqz+iXwp608JyxpiMm
s7ekE6U9e7z6wgebfO4E0rOt7Q63fQgKW1qYTZiPMCNpVlqjMUaq+KaQdxzWeRxuU3yqxKSnCphW
vktLoIzyMLkZJfn7ZJfIjGNBOVG1I4e9tLorOK+7jMxxXJbeaqLukKy7/ZxWnEl1h+Rl2NXr1KCl
isokuUjcJFnpIuXzptc3U42CaSTDRTS1vpvRo9Ve05SL2q2PlBRylSNQuQ+dxj/QUantEpcX3Gy2
5OuDrl0l9AV9JPKNSrPnVMs5lhPqJbuMWSGZAsJqqBleICoyLpoNVlB/k0Our2LNq3daqhUbYM5k
7TfNwzTzzhoLYNRML78wV4xYkuh28ocOVhvUrIiR+CHxzxdyfAwbrOdDh/srrN8Kn4h3PZ/jWqwb
I3nhjdkFFI1OBxy21D66zil12E5oWQ7I9Fg2BMoSQ78MRXxMzPlJHxpldIyXg82GgjPiycGKvaDC
dtF0TIutzq5WMz9UhwBaK8LnKmVk5eWvA1khNp59hgJAfrh6QjmAwxJY8jqLeeyyLgqAK5P800Rc
mBEZXmC6NAjERftZ698JCpH7gszG1L0xa3kr5miPmXr1/9g7r906kixdv0pj7pPIiEh7MRez/aYn
RYqUbhKURKX3Pp/+fEFVTxVZalX3UeOMMDhooLqKoraJDLf+9Zsoz9UqjmqI6U1xG6n1Mja3lQfJ
Bhtff6264im2OSIqUqimrj+daYWKnlgRc0IRXHbIGBafUDBbW6/cQ7VQkOK5+lbGe5mSpyT6igSg
jCwxMrxoNBzr2byvSl+n+cHVoQsOWImb7YhnV9E5d2Hd3GFyBpWWLvlGyIhs+YheaoFllWM7237o
yKlSD6kjHl1f9CsFG4leoNwjGsaEyeNdSnosa3cwv4444VTpEp0u4gPVODEmpl8A/KNTtRN71gkF
y7r1xh0ynmAFN54o9rKy4XPmWz+lUdD5WFiFbbmHnHW2GAb0wA5FWwMtL7d5W3e5xyyDl6zUU1Or
YoWWeIBRLa7xAK0xKTXc8TFxs/xoNPYVolx62KPathXywxDgZHK1iQuGD/3SuLd+3t9iokV6lbgd
6T0thXEvEMBthyrfjpUZniM6vFC1V63pMMKNtIKDaiN/NaR2fR6l+8F235H7524Mw0jYVjEzIUvs
Ou+A1lFA19egNAcrd2G+D9iVops+qDS+qpAWo+i+nTtBe8zcO1ltwDG7xv+0XLWpjem3xL4f5QIG
pQJLwykt5CojAWxcMARLdG1W3NaNNokS9vu0NrAxR3LblNtBIesToAs724boDL30gH3vJ+QS67Ly
vmRx8SFr7Y/5jMELPdISOTPEdlxBeo+9ixigtVECi/iWTiUhr2aL6SGkW0lzssgdjz0IxWAzU0TW
YXqRlx8tclJOsbfCcca8xKJ4WKmWF4jtcFzhpUQ/e3QfJgSqG+nNBFyUx6zszHOFKdmSzzO8O4gV
pjudVqOnQLaNS4Vx90oYA5+iaXY5gt3tEDbvEit4du06PyS9MiBeF58r+J+kIEhj+lpEzq1VRgcv
dzAAbTd1Uj16ssBmDdN7J60/Ty4+lYa5t1xF16y47uFqruoSRmxgcLnyk70FgF+mIAhdJshDmvJ9
Cwck5PVC/5MsCqT/0XQRetl6QW+6pMtlHyBNs4cvPgawccUjlFCwwX6Ne2f+0qV+d1fR4j8iNUC+
oyneriZ7J5r27WgCeKKp4IiJQpSrvlZw4QoWwRj3NXUctff1EKYPLZzyQpPLbU0zr+GbW4SAa/q5
o4noA4z0RFPTTWC0Rqi7TpPWTdjrHSx2HzZ7Aqs9CeZN7Of0QBP1PPSGu+8jLAYN1i0XbIBFQ9bX
xoDP2yTNG6J278gr4WGlYbkxx3dhV5AmKlhLSRPsE02859rSI2aHFqKmcltJMz+OXv2h9Pe1/ZTb
mrwPi5+bQLYj65iwnMohWFIz/l/+LfRxSENQ7GMkQVsdDS43krCQFxITe445m48kDpO5APunw9e4
MpIdxnsuyjr4xQYIlJXAm51nXP3GYwbDwY2ycY0ZlImGbSRjLCDe919H6P9XMhJtQO9/jL2fP/1t
j39N3Dz9mZao/+bf8XdxIqD9QR+UWvD5wj38O/6uThyHIt5Tip+Dtv8Ov0skqi4guy8gYaFxAhP/
zQcfwqIFHxFiGlG3GFG66l9iJQp+/w3BysFrhraA41qm5wDBv4bfZ6L2cJ8OAmxCcnlajDB0Cu84
DKTAqNocVhHWd+egtvTvTuuhbTXVf1hjjN5ywMKyzwbmYJ3FcK80MNJ2I+4tA3Wy032KFpx4RLtt
MjRe1LkUbu1yHEubKWmoj1DMxCYykE6imp/Ysydw3YS9tUHsOYFIkCD13op8RC2d/eRWMd097HnX
/oiDxJLTo+pp907ddEXzAw5/8AQN9wwLtnwjU3Jlm944RijrkSJkdwTZ0/ZLgmkX9mTuQPhf+3hg
5EEc7fjpxq987HeW9gGa11fYOcUmr3xY9fSwG6OAn9EsX1SHBjby0MWnUczegoQO44RO7W1hNmib
sCPDpWZP6BZRaEv3Ds3R1qyAGUyEJwAJ6mKChrVhzMGNhDDxriBwJgzHdwKladQUT6YTtlsaIddV
3N7mbh2vjT5JtgLsNFzadG04iGyCtsfepyC+jyJ+1ZLNugI8dTkOc7EaXZJ2anP80I9PbYCZ42xf
tTPVbUZ6N+Rp0sgLgZCmtwVUmgLCu+VulK8+htQBxxIkCRXSvWMY8Ppqfg/6XbzKp1sFdYONBz/W
NCgue87+OYT1aWBIYtrho+gGYv7olw4mFnT+aJ23YX6GD/dNlkTY1XS0lZF1zbCf1oRUXak8xCWk
gN3WCWw64fRRIwVw6v0acj64s2OW02mAyqBOh+Z8FHcRH2aWaF0pHLtNGDGs1gBrL59rypUi36Bj
NNeRheEf5uhU5MrEq5S7/UZitMZ84mRZFrXJ5HLtN8lDKsdrNRfJDue7Le47YJiyRBo2EbmsTD6B
WCAegE2dQwVwbkBNaK9DQNvJMCeJnEytXegDi7s4nm9xgPtAz6Q4RQ/ir4divMXBBkGoinNA1JvM
acYzaHjoCZZ3EOUm0s7N/FbkKHVsLhmWcyy7wrnt/bk/5XtgQDY47jr08vi0E4hau8Xd2JwazGlv
JHvNJ5fNmFechN6xC4v2YUFRTTrEGngiuW4cPBu8hQc8t1j2uON97Hrtzey0l9IuHMqG4rLIzMMQ
lwSXiU9ZgZWyZ8XvEKK31+Kq7mIMAcWdT5Apml3jFF+OjbQxUuHoK4DwZnmOlRw1GZ2zyizFbnBx
3mxjx99XXmytJ5GBwvausZk8JohDUV9i09G5sr8qepjHtt2fcnDH1F8OQleknGHvjIeIu93VgmoU
skh/DeR/qRIac0lcnme5N56VMl6ws83C9ZSPOAD6y7vCJJdhOpih150bxkDxXnkUA9YorwvuQZQy
S3Dt6H9YYmpXNscq4Ok6dbAkXUqek5IgQ4tNAoaoL0vRhtsOq/BVWF0PdKt3patSrGdPEz/+muPM
tbJ3mIc9mC5zJc0Hnj8WMrEksM9iMVZWfVYXS7+VX7sq/ZAi3KaLRtTAFDIruFaEEUxNhLvPNoRr
J8VNJsjy2zQgFtn3i5HpYD82FswcCparyYN/TRpricGXb1MPo/MW2HtFFdZVTypHLKFNuHKreQyR
Gu+DCAfAL2FeNvciJoQxIBFU+VddB3eABC6os2xi6dwOuDG/k05EbobVPLy8gRvR61qa+kLI7mLJ
2Zbwrrpt7Zwsy2pNvHoClyNf1Zmj9lGEWMwpelpl8zs1YH1jgETvCJdDlWQa6RrPqC+eaI4IIu0D
nI/1MM7OJnHJU3CS8QaTukKS0BCJL9YwD5uJhbvR3moXA92K1ULSKWyQEQfxGi+7zhRHv4vLm5ir
jdXJ6RHbxppTpCSLKeF519gQugK1zCSM80qbCcxdUB+WkCUT4c44tIe5CEMMB0gGd1VwM7T0XpCU
69+yaObsccTHaNJLH+doqffIkEFl4+SDN1Tw5DrqKrmksIMsdaQ306y1T/AO7QcXREjvmCOfuihZ
oPPPy7GknBsKsayDURGNZp6FveXtpdfc4k13MXQ4MU7kdh+tDgvITI0HPFKmdW2RQlKZBLoMiuZm
DYqWu3Z6jlGpcmfjNs6wizfR1Xod2y3dovU8dFjalOOIq1LzNUndZ7l4OFSP+LS1ZCWvQtvGe1x9
kd5LfmFX4PxHuZz6oBXVHF/if9HuDM6bbZ51Nq5rOj+q7T6nLhqY3p1A6AxaW6VNSh3/dY6n93bm
K6cj07DEumurqXXBXJyJ9RCklxm+zxYsKRqD8A/LR5SCAc0J87o1xwcQYkzHBusS0tB5KSh+PWch
STgKMLC0QM0CiYoJgrBIXTxDPcDrGiOseEAUX+ABvyM+Eet9OHu7hrQYCrBVhllOMSNwwwr8Oe6b
50QvxsD4HBoae5SJ3E+4K8kMOz4F2XqBenUgv1jbMbZruMXnaWqep4MaT9152mF5+bEoZ1IX7EOK
6prHsOt9H/AWkSEWF0dkzdedQcLVgqcxVKpuM+Y+8TEwu6XcVCVhf9CYAzOkXK3dlY+H8SEC/JQV
for4lED5iznWu/6BBo13ZEJqb2OTlEYXo7GJbvMAgZpAUnxN3Qhj4+Q2J1IXs3xMHIYoOMvKVTXY
0ypKEaY6F6QOtNuBmbLCYkthfLOhUIIipJYD5rooH5nA6DRA8jWvkidfwveDLRl/yHDBKWKMAFkO
WW59jSfBxWDqF+xyGPimooKz8KNGZxCVMWgSO4IRkPZFa2yHfSTeVLHG8XzrWgY9kbTM2pcZn5n0
8jxnXzuzwssgL4ATksNQA7I4RguezWlnZO95ajxoF8DVz6sPU6HOAXhxDvHjL42JwUFanhcCvi7C
kEea718HX94hxkT1aPvrIMB2y6kx6kE1sxY0NTF2gxzRpeKDY/UPFf3S1csvUbgSIFlOB648wArQ
OROOcHBnMqsVFg/Cqi9oJnz2Mg/vfvc8x5941QGWbAoHZgI0x2I9kGuzn8wUPnksB4QFmmcnwRzA
1mi908OYZA4vzY8ux5hQRLan8RwcZZ/b9rl+hFJgb27BXBn9SK4JAsb2uCTTWUKub0f3uYDhwWQd
YJrUJsTrGXh1lB98TCx2XsEjb7MsOVhTeOUCTXDMNvNDKFODJM7PRTbm9zZUN5wssE9NHFwTTfl+
ghjM1WUVJF1wKGCEFZGRn9lphLFxPt4O/adZgMZN2TEfa/Uu16G7ZkRn1PXzmOiU8MKhsD6qGtzR
9kvypmltoP+48jqHdtdCSkZFFMWQ3SIDJF08ihY8SMSDPsfGmOwYe0F3norb2k4XWsWhowW4F+Rh
n6vGjvfIkomKw3AE16+oBGZKuES1oFwbqOWuhZUHK8xYTw3JnfgzEqE7klrM34k6woXzsYs2MoxR
Biz4xmHGdenF55hl+tshNvnYXn+Uc3ErUnokOWYe5M4+xpHkrqSP36aAWIwdt93VHolM0dFEJrn1
++4L1Xh02eYZlqkJ+exuwO3f6kAFl9l6LAkhgDKXnPO8xa5tEG8VM7wOXBl2XuphBKe/RB6JeDOm
yV3CXSdf7H5jqp4QeYkmZfZDc4sv5Jmp12ITiXbTlGOxoTx4YIl/mGYBupM482rBgYc7dEpb09+9
zJ+lriOMRpthM+AOjPVf+X6y7B2TqKPBIXEuzM8cI552fh4AVAVud06Zg9mBByMlzDZoa7A2Gd2r
tCQpW6FL2cqOjxqbyWWcAiZBSKdZpAJ5FplHhyoHhIz6ziBz93xRIXap3m1JnbGO2nw87TIAB9ZW
0qAja6V6drDH2yYKS2P9FKXZbw3aCHEtn/0wPFD4bm2ox5ugxKEYj/+2ir9W0YLvz/K11M73SYJo
l5B2Oukl5kTNsxUx7knHdfblz/3ZWFWk8mwSe8FwhvQF4ONkT38m2TcUFJsYPkdtttaRvADafU+T
TTkKkutjap5PW3LZb3BlLmlT6JYlBr8bihIy4usvVhqUuPEmF3YF8UE5cYnUyd/iPfKA/v95qpxn
EUM4qeWjlX4wa+dzkMC51D/TX2NmbtSV/5hq4xe0y5ARgnt98ZOZfduU5a0V288IFg9NuHwq0Oun
xGWyICNI6VV0geTbNaHop1l+EYx2TvXSqHVVUtDpP44zengeawwr9kdDnyqld2O6CpP8rL6lrfC+
aB1cYPxHX5+mPXs7I4F/h3cxVD3IuwNuOjdsbxLCBjzq6aksmHeTbV6TAvzJc531FFWf2iL6lMd5
SzBK996N83g1BH5DJekTuTJj+5MGT3XfHZ26lkc7hdqdh8N54FDP20guHFHj+NADzjP15DtK1ap2
S1QU+9jkG5rk2GywDbhVretCYMgsatm0+5pSlOIVjaekCHCNK2PL2EoDOfwg3TOr5cagf8sr2c/d
zr6KC7LU9NecU/pEteGfvfzXy6tQc2xjs7IuI0wyMWXMCMfFdtpYknrjFEQEFcGtmaWKwjiFhDxc
1IqNhUfOOe8Eu0453cr9Oun6gBYwccJTglp62dmdv6yyYD5TuHibcX10uJXu55J4umTcUWXSb61Z
SIJ4oR7XYeU0y1kURgKriBo71Lb1DmYzfMZQRAbOuzIl4ydIlo8Ddva5ZWOWRC9vdKZzI8rd49Qh
aSyXz/Fo0ArHTqedIPWODTRdW639hVXSyt1gIpSa7AYWjgP/MQsfSHegXdKFD11kP7spbQjLvPUV
XuZLpfNachMHMKs5mzK+q2cRIWhkPImq6tgdE+7CINvnJsmf6w7DXuZgnewqD/uRyOHONfYfl6D5
4EEhCDWXAGbP/QujRFXdR+wouhfaASEJwVndERkGI2HW3IQGksIMWSF0/XQftNcAKYAhhaKtFaJK
bzTHIdZsB1vzHnL1cZA+7ikFO5HS3IhYsyTQfkCGNp5j6BNdTewMrP4wje4MT3o0Tf33CYSLRDMv
TCgYAioGADZWT5qdUWmeBp2DfUirCRunm7RzrwPN6PChdnhzjYrMSD6GkD6MJryLIYF4BW3uDH63
azTt1seVgDwx+3MNqamz1kTFuYsZ4odEE3npIXTvaV7OtB65eMqUBOdMci0eKplva5LyHnqoKkpz
VmbNXuk1j8XRjBaIhNWu72C5OJrvIjXzZdAcGBji/WbWvBgiXTFGgSrTaM6Mp9kzNTSaBDqNwT33
ptEMG8Ij7+mNvs+lfah69kfE8udtd6ig5lSaoxNB1rGU165cRFvaY3epOBF7hw2+0y6fXoVtbIYP
59zkJOUsbJHOnGyNGsOSRFE/V/UKr1rfDdT6hVGioH40ZsKl24i/pBCNWghHSc2Z6mXjPUKSj0uD
xzhIFtREzVKCrmTY8JYKzWACi8PLUbOaSs1vSuv0kcLxMsBPNIUANUKEGjQj6v/j09C5IWwjBf7H
+DQ+iX/7r+JLA0X8b/Pfrhu8l788F5/j78HVvNBvcLWHHt50PBsE6S1d3BMnLipsNMiokE1hOyDJ
f6eLY6noSmBuBLrK9iFr/45XY8SIhBvrRIzRBL1a8a/h1W/QamyvbQeY2oeejnmv0mrpP6ihiQrx
UErS3XIsKIOEBcn4BjOUTQu3N3DeC7pEeFhzCq8iqKl/GL/rb9rvPwrp1VuoXL85jhGOsADLMY98
o0Xu7CGHJ5Emuzl6yAvzGb3TrurkUbDLiijR+qcdgSgEcOoGbIPsijPAsDdWh+Wgy79jOZNDJqpF
jbcFPrN4WyQGZ2xlrwwWhNU8FQti4MZGxFShxsqOPsyVbP7WZTLmap2Fvy2PV/qKP36rFwH5H4Xu
L99KcAmhGYHU3nvTAJiGXua1CJNdqUClOZCQAW/qiID6EMwmivjZPc7ppG+x99bL3gBl+vHACtoj
r0Tebz/Cm6c69rCEW0Zwp0dwjJBq1XSAIbqL0F7NCiIu3JPaIYi2Bo1Y1F++/3eeLJOeEcBl1pSu
fPNkR9MToxkF8c4mk29u8NXJimvfVGeJe6Bk3Y95/thjISdwNA98rJnQ/5FcoD3Lwf5QO+Pqa12E
I3Ge1T2Esk0AzxkvlJXiL7ihu4sscV6F2AakFPlZmX8Kbe8hSoNTw7518uiuq++YtLduPd75U/jO
digSS0DsdnFwmZ0/SdhigRofzaxDiym2s73qy2ZjxMW1YTtnUyTfmUt54ZYFtewSbgKR3jTWsuth
rZRy7SMSWOX9Y5DO52BN15KcH1guPjrz2d6gMgNlVOtIij22CHdUVmDl1XJB7NFpmqRQMmfyhSXc
yhgMpR0hZsKCq2GAZEjZeEKY8Tpd97VN5ku7WNa9gVgsITpiiDGpRMY0Q0GYtXiylWt37j7boiDM
TAI4RY9L4F+Yprkdxnf4Tz+mECwmW2yRge8KOKuNfdfwSlmb0hdBoIRojjPXYcjIKWA3Qm+3Fkpu
fzwl/bfeE0xJ3QwzXVfveL7HFvnHjcZKoZjbgFG7rLEP4BQjN3K1Ln0MNpOrGCskiVE3PKuNnY00
XOuNQvjKj/ooXstl3irdyDbOHM/YwTrcqvpTP2fHivqDuySU2Ho9Qn4ixmpfA2uyiyXQm1JWv+Wn
h7jzzpA1MmSn7DcXYccN0bU3NBiP2A5vUzXvk7m8akV81kwGAU2rVO34EmvwAfq8YL7Z2qZIh2qx
SWcgSttAAAqj2KgJacfurQCt55J2Ybp7CFpnRNvAYriB6HNjeyUSbIi1dDsMNp6BDo1QA3TFYduU
AS10fzseO7YKxkOXCOuxrNZAejuT+rAISAOwCV834LT1PbZm5ZYrfeeER6OUWu5I3Ih5CBBM/vh5
WXqXerOLoSFylWcrD9MW780KxsiBZriDZXdOwefDu/Fg1MiLRGJZAg1RD3KepDvB+gkoUiMqI6m4
kgzRxoICBTBB+d5vCIeGUaD3vYum1k06SMMAESHmYjCEYQJGmqzFX7smxhYw1VjTczh0Rbwde26b
Lq+Wf23ifK3IvZ0cY+s5LaS27nxy3Y3Hx/JTwpEIWCURwKKD59Ga+vFICG1Z8+eh0IQlWzKL/beb
Wee0Hv0aAWhqWhwmcGel3E4I6vkZrVB6HylriSkxoE9IyEp0RLOxAve+NuID1AoDY6QYxaZdk0gj
LwMT2Uwi1yA5yK0cENF+w1Gb0koLmfdhhuHAQqQFtocjhEwL1qVHtE1EznNqGdd5uXMD+4uo7U9G
YgNOVyS3JJ8wcCpWPo6FSMR1QKS/z+W8TTgF8Vv6mgxf1SDT9RLcufkFrb77xZvOu4xaOUv82xZI
W5CSJpzgEHpkG1JPL6F4lyzZGQa35xDNDx1FNDKuy9CzNy6fpUhHVM5esZZ2tRtbU61sJ8D1Mn6a
/YhQkZDGrlw3jd5qorWigIgtjmvvPDPPLT5zMT9NC8Z+7yMP60bmeBDkq8aR6xxrdLc11m2Pjh3h
qvSbfde3hCO2G0W3Zghuo72TknN1hUBgF1WYXpTBuq0fzB5WHkve6cpt3MT8P3RQIv5yt9unHCDD
bmhednwlBGk+O9Qzj0lRIweKxrulaG9cGx1SiLssn5TAg5ULAbhuOHUaYzf30JOh2Ca6+enJlcWR
ipSKZT9tsb8Cs49etjSr+BzyxVtKZYure1GSlTTQ9pgIp+JkY28xqPMX/6k16jvlhtG2qcoHJeUO
Uj3WltazgfXiNNCpKvoGU4cP1ohGzPpIW5eH4REbvMFmg/66xnY+M7kg/YOeEjVAFixq4A9+a532
BJsQaIPkaN5JFf/FAa++u5sjHTaFVKaJx8vr3XzITKvCXwd3jcaDQx3s9c4dVMHWYqOKAUaTzz43
nR5kyEOFtTSCthED4eIYQ4awQVhLrjYS8FPNQA0AnDFQld7SJu99NOMxc+M21lkF70efC7OYtlk0
nP54ZWM49Z2FbWt7K+G6rvnyLf9w+bVrzHaGkuwIfT7gaX0tfNjnHAaYNhLOg6eJGKGrbjOwH32h
qw3mkMHQt9baSp4SLnAjJ3Xb2psF4nbhSqBn7MAnHDxraMT0BzBR2SQdvAdeccDBokcqkAvScAys
KwF+5v49njC7aLmPjAhSf0A0XP4XZ698a1j1cvbankIQin075JjXT0tOC26QPhtY4y7QKfFf2bkd
ATBsWQCugOzx2oJeqZ+dQHQ8VQ8UA9NoUf/2oOYGyYKfBDynBB2a6SDWMIgGJTCHRyb1uoZC9eMn
I777ialL9IVBYRj25rZQ1Dj4Eq5BBkhmbh0gG7rOeBGrTZ7DNQleJpbZ9Zulel/JiwoaIpygc4l3
5OyXfzV8350mSCVs7YLmcRq+Hj5I36GIR930cNvTwbyW8UC47IOgARETvWDS7KNFT3AuiUkYOE3R
ceLswg521WefB69c6+NzSiK2TaaaRJruGpA9YME6AN1DeaPvAFmU4oWKUKNdAz3vfjye6runuctU
h/uEB9XbMk8ZqOi7co53Q0yYGR7K1pxCdA6Ir4QCiJmBPr8dGrO5DVmZREsBmsRTJ02cA5k/wsQ1
8OGLEpJBE0VvNJIYcHxSGzhL0Je3sJhp2XoY807Etiy1pHW6bcvkgCAfP35t4vJQUQTpNR7F8199
QX0d+dN1BV2LhN7FSW2+ua5UqRhBbsYY2ryxLgQpNtY9HJ61PsmMZdpW2UjDYqaTM6z0xYNU1E1u
E08ZkwScWRuhCc/2DY5Gaw8n0PngUF/qKglhBzfUkbvyTTMj7sHkHwbVrqwC+sbGOi+PQ2pBTSf3
JPpgDs+981dXsRdbttffTTqggNRMLnZ7ztv553J+jjTeuTrb5NUYy6Gu8mPSIpBr8cA/W+oSlRl0
ak4cl8eoj1zdl/Cr5F2v3Kuk/6Qr3YDkYHqDMA7UX9wVv7Na9QckUcel0oOZ92Z/aZwpphjs4x1Q
Ivn0xbfiWxfptM1C4rmyNl6r7tyNboaRe8IATE/AQKKbG+Vf3tde3u5P4+VwV/NtS7KHvDmc+hEr
3lJ2fBzuirrKaC0Nxvkrk5hOATagu11+i2/I9MQlKL1onW6P0oLup7lDMbmaB5y4vejCIGw+ITkw
CZvrpupPdaUccY6XEWGEBeZJJGSbWH3rw8/Ju01FHBMt25agBt/mQgLkwCzy2+bUD8z3uAReLKl1
lSgfsuttWOWntccdyszwqiFBvXJdwYohfoXe8xhW3J2CTdd7pzlsE9Ent3G9xhxnM5KzpO8CLa1q
xMBcnpP5DOOK93CjkBByVrVkI4p0PnMwm2nTp04DhH1xmUDVhbLlbKLsoC+gGkbRCxY1D+xXdJtc
x+aUiMGAbYJ7mL2s6QByEKIx7WIkGSgLOdYU6PC8NOdOhNFSMxwqv8HV9bxRdEq4r2rgRb96Swh2
csfFtmjT93h6bk38dwmeSAnawRONl0PwV+bHsiLME5sa+6mT4OqY25OnDksOnw/KpmjsN3Fos9uQ
vteLncsRPMonfewojiy4vLt2RqaX5s29mssvlhE9JY4mwRWHkEc8LiQCe1sgW1ntPexNf7yx+vog
ej3XMDPERAWJgpDIQDQQ8ocrhBVTHNgBh+mMDY6KLjvydzClYYJFYnpKMwfrHuLekKIuRfSumTC6
9ic+O3QJEeeannCwvQjHrhmj9YEiOD/CsrjzHax+RXtdOeemHSBcx9wfytbQ7SZ0X7JPLhcz3/aS
WC2GdQgyqC9Jzumo3mPNtg8NJ1jljfwKQw2cIjC/pl75lDtwDjLvY1/OD1HZwHfSDnBNemkZBIFb
/nEwtGB5vonH4eDhaoQccot92rb2kaB0CxrxOb4FoXif0zTvx8++az8msDu9Zbkx2UvJ7u7gTK5K
y72yRXgMoVCBwhxwl99mZgXphDGa9ubSnJqSTs7Un6p+3Bt5s7NVfCzlcipdNFtLv/dqQVZow4LI
i4vOy097JQr8qCXNuxVdvb/wRXzZQ189R1cAVnFD4jbrSLDV18+xaoa6F2kW7nrvMi++WKySBX6/
Ab5gts95AY3AwdFMdNxn5YW1LBf5cJvXw0VelDdUJojiUOWtlocxmT60Ea323INB6/VE3av7smpP
M7u5d8ceO4h+5WFyXOf5FUbDF4XfXUqjuXSb6bLKm612hkvvywLLKdPe1z79c7KU3NTfL+N9xoTy
hDmeW7vsdEjjrTnll5BGeIfxqUqNM2tuEBPkhzqq9/S4UveQNvWlmQ7vLbt911rqHjrEZUqmFkol
Vlf7pSnJ4OjxASjHZwyMnwLLPR9R+v/FQtGb7qsBZjfGKtU2IVqbf8Z67VzhegzrbTcr+wrHvhi1
Wo4XibqK2unQWNZFhIc8fiZkIGT7wDbOplYw0HJN7t9Z3smzWvVfetfckPqLJ/dycJ0KjfenivTP
NlCIZpHwDc6NbQdHQhVwFBkPhmVtx0TzqSTMle7UJH4SNNRLgl1D0HZau9uifGh9LL7o+sse5IGO
dyei084V6w5xo5E72wXmn1hIcMywZfJIkV8kPwv3aSuAqLEbashK8zDNcj4a0XgjmBWqw1xhIivP
8rYzb5oMGAQm/sXIadRF6iJRyelIS7RrTqclgcIR7vHwoJ3q7SobJ7HG2ZKvuupYVehr9nnfHAbJ
7UPY24HhMNr5rFpHqXOc/Ow0iPuDsCHlzcZuScWVbP2zApnmHMhvJ/3/HvOg377J5ql72hZd3GFz
8tzMt88ouH9zQQqfS/2n1xCturvy/+6X/m5b/P0X+tvzyzvfzdXzf/7H0xdtzU/8dBN/7jg8vv3Z
8ct//geJWWRi+dgX01sVZNjY7Dmv2k8vn/HlC/zwJTNsBbv+C29mnXDxpZEDOx9rZCpzyiqCdcLf
/thwtUGR8BRORBQC3JBe3vAPY/aPRuXHX/jb8P74d159g8/cNjr9WOCIFK/GBOjtnxmCNy/w+wio
E74XJzJcf1fBR5cM+asRUCcm399yTetFPKLvjrzh//sh+NG80DZRtI3QsVDP+JZJPfrPDMrbl/x9
VF40LpIEVCyphOexA78ZFfuEEpsMdMbG8h22519xVFzbBH21KPEkY6Ko8H5uVJwTydITrjBpVNmW
631nVEC4lGSFknnrCe52v95c8dGLCD48djGWBnd+flQA9BxLN8QxOWN0mH2vVpB5AhJi4S5GOWIh
s/olVxD7IEiHzWwG62A/+NlRYQXh2mbqMQaNQmLGK74aFeuEqeLbuJvDJiZe7tua/bX2FY8VLvHO
4qEKTh6NM/zcCrJOaHNLOAjkpON65+vq6NWoIMjTEQGo7v7bEO/XW0E8ME+adKoxhAHc+3Yofmv3
//cB/6+cwswVPVU4ZUELEQNqA75Xo2IzbNIVf+R9/HKj4sHM8Nlwmet0vWDT/+xcMU88WwLCMgXh
s7CM3s4V9wT8SMF6gfJCUI/9bX//tVYQGlE+m620fT47jPx2Tv7MXBEniteCJ8KEcfV++2auyBM2
MG50NuaQ/4M3trd3i9fXWKwr9VmAwhYE0OHB/uy2QisGHJdtRbBbwRd4MyjWCTki7Ddc9XD7+xUP
ZocdEQtQ0+aY5FOyRf70AjLYVqS+rmgimaSJA5fxzbhoapjElJRdzOGM1oktv+DGYim4ltxaPOFZ
3NJ/drawsSAp5JDR12ZGGxOuN8OCwyo3X2qe3xXjv9yw6P2Euz5GbQ4+dlSDPzss+sbiuYwJU5C1
+cJaeHUKsYiYItIEatSX2/+xYvBHW8vLFRMEH0dddr+XjeDnthbvhMsZJbJwGRVeV1MSX40KyUYv
V2m9Ztl9NJ77y80VjRtQHTLh9VX031AJWSd6+4beooNhNO2UMvzVqFgnUE2J8bYUv6R+zTu/h16a
0lUph6AhLhA/XTUDluipx8by7Ur/pzu/ZAVpSwnSz7lC/porSJ8GOE5D4rKAQ1hCP7uvKJw0uMGZ
xBXiI4jR6Nsbi8M9jpJL0X4DcPB/yfqQA9TiyToaIvMAo/9J2OntVvU7wsICcRkTph233JdS6M0K
sk8YCUV9IWyKDa64v+C+wtVNKPZFRWMBZvrPX1mE4PYqfGpi38JghSinN6PCsJlsZhxD/6N45Nvn
+up2qwn4HMmCf7J8fn6qCAohRV0FPMFtmf97MybOiQl33Od/3JD0pf9XnCk+Okl9GFCaKICEb7P5
J+ogmxMIAYIF3wdw2nox6Hl1ArHX0pzjaObmD1Prl1w/nqnthzgmlQBJIObuZ/daVCDcaTHlNT3O
fPWd5cPFln1HKQu5yK9ZMrsOXwBEkTscuXf2bw/uJ6aKBrNfwD1ekgvuy+b9aqqoE4be5JYC0MXo
/JpThdwGB5hQXxyAQv4duwqYOPsT3xt03P3zseye4DlEBQQep9fPL3nd9yhaQZZJB2WD9JT86WPZ
5vz5rVZ+2Ur1t341V9h3PPZ2jm4W7C+6rVDEsXA0AsSzlf+GIsg5QW/GyaM3FjBK589YNusG/IVT
m2C0XxXL1sUInxA3N66azr8By9bXZC4iQEoWO+rbY5lqQAPF0Nz0rfEXxVbo7kIQ1EiiRe2qwcSf
K5fpC0Lrww+WFalRSvPtZV+d6HKLNeT9H+bObbdtGAbDr5InCHKY4+SmQOYN6E2LnZB7LTZWAY7d
unGB7On30baWyFbbbNKF0as2KUXTFA8/SQnXDYA+ymIQNXYgECIHGnyiKESJLMZk45op0HLMHxXV
nlVZMNgJwsUmGnOwEhO9bbjyAhdJCuutK1wXTTWVahDzfjhfOX3RMrWCIVCfZHJVDlkcJ4ZAOIG2
y1Qq9na+iL3x/dWU2IwiPvnPjK6D+cDWssMQm6SO47W1vC62EHVywW2xt97ISowtBckm9yHHaRCl
nq4syZGAiUkdZ+Z+8dGhcIQNgAeEb+BlBLmDw03/uXsHqcjAA5AEwB46KIeUWjtoNsUvU3+SWXWB
VsbYpbGebyJwOLD9mDyIrnBfFwS8z53ZxKzsRlB8MS49sUSUWwFxpIYmlfdR+iAiW+Zu+EEu0k6C
cfT1zJSVKEOCybKPxKQOpEKb5XqxIjQiFBhnuE8ZXBJXxoEZbCC08hUKukLsNmcqjVFjVHAhczDW
FoqnSAuRUOZvK6rNkuMqMpPq04NMUwVMEj/4xyv4GKkgbwjT8GuIvA/vL6fS0EP7xqpJmEepLHQs
0jGxWoImkt43TRV+OyhGWQjlqdGKquCc+7rCmdG4PWqKyGa1lnhmdD4Is0K2gqugCCRwSACzAhmp
jRHFSUFyENpGQFIRp1o0OdBIhYL7WcEiWgISH6ChR7BHnhczSwK4oTpLAGRZFWAGAhlKLdh3QWxb
Q3aVVbniS+3trfQtJw86Tz9Lc7HOnl2Nza99wbTmDj+/7Ec+HyTTfE/6l9ulWzhcfr+xkPKmbfbi
Q9NGe/nv3fMNV3byZP54q7NKVfuHU/O0p47Le3WgyTlReaqera5hAibzu6Pr+sKrvEX3m+bqV6Ft
SEmTNlWdiLd9fsheR/eVtH+UuT6oyafsUVXHA9QMSVmDUG5NKOe7xk7leTZJs3ySqHpvPQUxo+is
7wr3JVefscKEo5COqkizytCUx8BQMtmB6nsvoypdlIaOIU1cbP70/+/4Tv1KVZ4VlnRgXGyoP/Wk
rNLyZ482M2HSFukrlME7pUWcckgArrmYUr/Ylx4TTEs/gD/X22OOquh9721SNQ5C/aB+l4VtCzhI
i+woxNv8Uh/rgzpZrHfUA0hmp2rMq5GwKHlHmyjEX1ee6uxo6WFHHKDKlzh3dLxoVWWG0gXrAUzM
ba1zB+PSqhyAcV24TmuTMoMv8a+1LlLt0BUZQPElnqhHfVT5xIwRGYpn0QtU4LvKnVNlpMXVl3JS
I5tCHfDorncbwIbt9P5B2Z671XjpTvFmXz2rwqnxiwD7aVv1vXXHeYDd9LE8KZfIQ7hSzrq0zXrL
ttRNfAW+xWWUT7VrrwpG4EveGb103Aew7N/rvcs6StLty3mSEaIaMufd/yGAkr97+9JrM41XRsCX
p2cSOl5xfuabC7rSir9jfMNkw0wouv7NTqTkG/s8U9XNHwAAAP//</cx:binary>
              </cx:geoCache>
            </cx:geography>
          </cx:layoutPr>
        </cx:series>
      </cx:plotAreaRegion>
    </cx:plotArea>
    <cx:legend pos="r" align="min" overlay="0">
      <cx:txPr>
        <a:bodyPr spcFirstLastPara="1" vertOverflow="ellipsis" horzOverflow="overflow" wrap="square" lIns="0" tIns="0" rIns="0" bIns="0" anchor="ctr" anchorCtr="1"/>
        <a:lstStyle/>
        <a:p>
          <a:pPr algn="ctr" rtl="0">
            <a:defRPr>
              <a:solidFill>
                <a:schemeClr val="bg1"/>
              </a:solidFill>
            </a:defRPr>
          </a:pPr>
          <a:endParaRPr lang="es-ES" sz="900" b="0" i="0" u="none" strike="noStrike" baseline="0">
            <a:solidFill>
              <a:schemeClr val="bg1"/>
            </a:solidFill>
            <a:latin typeface="Calibri" panose="020F0502020204030204"/>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496">
  <cs:axisTitle>
    <cs:lnRef idx="0"/>
    <cs:fillRef idx="0"/>
    <cs:effectRef idx="0"/>
    <cs:fontRef idx="minor">
      <a:schemeClr val="lt1">
        <a:lumMod val="95000"/>
      </a:schemeClr>
    </cs:fontRef>
    <cs:defRPr sz="900"/>
  </cs:axisTitle>
  <cs:category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categoryAxis>
  <cs:chartArea>
    <cs:lnRef idx="0"/>
    <cs:fillRef idx="0"/>
    <cs:effectRef idx="0"/>
    <cs:fontRef idx="minor">
      <a:schemeClr val="dk1"/>
    </cs:fontRef>
    <cs:spPr>
      <a:solidFill>
        <a:schemeClr val="dk1">
          <a:lumMod val="65000"/>
          <a:lumOff val="35000"/>
        </a:schemeClr>
      </a:solidFill>
    </cs:spPr>
    <cs:defRPr sz="1000"/>
  </cs:chartArea>
  <cs:dataLabel>
    <cs:lnRef idx="0"/>
    <cs:fillRef idx="0"/>
    <cs:effectRef idx="0"/>
    <cs:fontRef idx="minor">
      <a:schemeClr val="lt1">
        <a:lumMod val="9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lt1"/>
    </cs:fontRef>
    <cs:spPr>
      <a:solidFill>
        <a:schemeClr val="phClr"/>
      </a:solidFill>
      <a:ln w="3175">
        <a:solidFill>
          <a:schemeClr val="dk1">
            <a:lumMod val="65000"/>
            <a:lumOff val="35000"/>
          </a:schemeClr>
        </a:solidFill>
      </a:ln>
    </cs:spPr>
  </cs:dataPoint>
  <cs:dataPoint3D>
    <cs:lnRef idx="0"/>
    <cs:fillRef idx="0">
      <cs:styleClr val="auto"/>
    </cs:fillRef>
    <cs:effectRef idx="0"/>
    <cs:fontRef idx="minor">
      <a:schemeClr val="lt1"/>
    </cs:fontRef>
    <cs:spPr>
      <a:solidFill>
        <a:schemeClr val="phClr"/>
      </a:solidFill>
    </cs:spPr>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fillRef idx="0">
      <cs:styleClr val="auto"/>
    </cs:fillRef>
    <cs:effectRef idx="0"/>
    <cs:fontRef idx="minor">
      <a:schemeClr val="lt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lt1"/>
    </cs:fontRef>
    <cs:spPr>
      <a:ln w="28575" cap="rnd">
        <a:solidFill>
          <a:schemeClr val="phClr"/>
        </a:solidFill>
        <a:round/>
      </a:ln>
    </cs:spPr>
  </cs:dataPointWireframe>
  <cs:dataTable>
    <cs:lnRef idx="0"/>
    <cs:fillRef idx="0"/>
    <cs:effectRef idx="0"/>
    <cs:fontRef idx="minor">
      <a:schemeClr val="lt1">
        <a:lumMod val="95000"/>
      </a:schemeClr>
    </cs:fontRef>
    <cs:spPr>
      <a:ln w="9525">
        <a:solidFill>
          <a:schemeClr val="lt1">
            <a:lumMod val="95000"/>
            <a:alpha val="54000"/>
          </a:schemeClr>
        </a:solidFill>
      </a:ln>
    </cs:spPr>
    <cs:defRPr sz="9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10000"/>
            <a:lumOff val="1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95000"/>
      </a:schemeClr>
    </cs:fontRef>
    <cs:defRPr sz="9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seriesAxis>
  <cs:seriesLine>
    <cs:lnRef idx="0"/>
    <cs:fillRef idx="0"/>
    <cs:effectRef idx="0"/>
    <cs:fontRef idx="minor">
      <a:schemeClr val="lt1"/>
    </cs:fontRef>
    <cs:spPr>
      <a:ln w="9525" cap="flat">
        <a:solidFill>
          <a:srgbClr val="D9D9D9"/>
        </a:solidFill>
        <a:round/>
      </a:ln>
    </cs:spPr>
  </cs:seriesLine>
  <cs:title>
    <cs:lnRef idx="0"/>
    <cs:fillRef idx="0"/>
    <cs:effectRef idx="0"/>
    <cs:fontRef idx="minor">
      <a:schemeClr val="lt1">
        <a:lumMod val="95000"/>
      </a:schemeClr>
    </cs:fontRef>
    <cs:defRPr sz="1400"/>
  </cs:title>
  <cs:trendline>
    <cs:lnRef idx="0">
      <cs:styleClr val="auto"/>
    </cs:lnRef>
    <cs:fillRef idx="0"/>
    <cs:effectRef idx="0"/>
    <cs:fontRef idx="minor">
      <a:schemeClr val="lt1"/>
    </cs:fontRef>
    <cs:spPr>
      <a:ln w="19050" cap="rnd">
        <a:solidFill>
          <a:schemeClr val="phClr"/>
        </a:solidFill>
        <a:prstDash val="sysDash"/>
      </a:ln>
    </cs:spPr>
  </cs:trendline>
  <cs:trendlineLabel>
    <cs:lnRef idx="0"/>
    <cs:fillRef idx="0"/>
    <cs:effectRef idx="0"/>
    <cs:fontRef idx="minor">
      <a:schemeClr val="lt1">
        <a:lumMod val="95000"/>
      </a:schemeClr>
    </cs:fontRef>
    <cs:defRPr sz="9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95000"/>
      </a:schemeClr>
    </cs:fontRef>
    <cs:defRPr sz="9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496">
  <cs:axisTitle>
    <cs:lnRef idx="0"/>
    <cs:fillRef idx="0"/>
    <cs:effectRef idx="0"/>
    <cs:fontRef idx="minor">
      <a:schemeClr val="lt1">
        <a:lumMod val="95000"/>
      </a:schemeClr>
    </cs:fontRef>
    <cs:defRPr sz="900"/>
  </cs:axisTitle>
  <cs:category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categoryAxis>
  <cs:chartArea>
    <cs:lnRef idx="0"/>
    <cs:fillRef idx="0"/>
    <cs:effectRef idx="0"/>
    <cs:fontRef idx="minor">
      <a:schemeClr val="dk1"/>
    </cs:fontRef>
    <cs:spPr>
      <a:solidFill>
        <a:schemeClr val="dk1">
          <a:lumMod val="65000"/>
          <a:lumOff val="35000"/>
        </a:schemeClr>
      </a:solidFill>
    </cs:spPr>
    <cs:defRPr sz="1000"/>
  </cs:chartArea>
  <cs:dataLabel>
    <cs:lnRef idx="0"/>
    <cs:fillRef idx="0"/>
    <cs:effectRef idx="0"/>
    <cs:fontRef idx="minor">
      <a:schemeClr val="lt1">
        <a:lumMod val="9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lt1"/>
    </cs:fontRef>
    <cs:spPr>
      <a:solidFill>
        <a:schemeClr val="phClr"/>
      </a:solidFill>
      <a:ln w="3175">
        <a:solidFill>
          <a:schemeClr val="dk1">
            <a:lumMod val="65000"/>
            <a:lumOff val="35000"/>
          </a:schemeClr>
        </a:solidFill>
      </a:ln>
    </cs:spPr>
  </cs:dataPoint>
  <cs:dataPoint3D>
    <cs:lnRef idx="0"/>
    <cs:fillRef idx="0">
      <cs:styleClr val="auto"/>
    </cs:fillRef>
    <cs:effectRef idx="0"/>
    <cs:fontRef idx="minor">
      <a:schemeClr val="lt1"/>
    </cs:fontRef>
    <cs:spPr>
      <a:solidFill>
        <a:schemeClr val="phClr"/>
      </a:solidFill>
    </cs:spPr>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fillRef idx="0">
      <cs:styleClr val="auto"/>
    </cs:fillRef>
    <cs:effectRef idx="0"/>
    <cs:fontRef idx="minor">
      <a:schemeClr val="lt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lt1"/>
    </cs:fontRef>
    <cs:spPr>
      <a:ln w="28575" cap="rnd">
        <a:solidFill>
          <a:schemeClr val="phClr"/>
        </a:solidFill>
        <a:round/>
      </a:ln>
    </cs:spPr>
  </cs:dataPointWireframe>
  <cs:dataTable>
    <cs:lnRef idx="0"/>
    <cs:fillRef idx="0"/>
    <cs:effectRef idx="0"/>
    <cs:fontRef idx="minor">
      <a:schemeClr val="lt1">
        <a:lumMod val="95000"/>
      </a:schemeClr>
    </cs:fontRef>
    <cs:spPr>
      <a:ln w="9525">
        <a:solidFill>
          <a:schemeClr val="lt1">
            <a:lumMod val="95000"/>
            <a:alpha val="54000"/>
          </a:schemeClr>
        </a:solidFill>
      </a:ln>
    </cs:spPr>
    <cs:defRPr sz="9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10000"/>
            <a:lumOff val="1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95000"/>
      </a:schemeClr>
    </cs:fontRef>
    <cs:defRPr sz="9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seriesAxis>
  <cs:seriesLine>
    <cs:lnRef idx="0"/>
    <cs:fillRef idx="0"/>
    <cs:effectRef idx="0"/>
    <cs:fontRef idx="minor">
      <a:schemeClr val="lt1"/>
    </cs:fontRef>
    <cs:spPr>
      <a:ln w="9525" cap="flat">
        <a:solidFill>
          <a:srgbClr val="D9D9D9"/>
        </a:solidFill>
        <a:round/>
      </a:ln>
    </cs:spPr>
  </cs:seriesLine>
  <cs:title>
    <cs:lnRef idx="0"/>
    <cs:fillRef idx="0"/>
    <cs:effectRef idx="0"/>
    <cs:fontRef idx="minor">
      <a:schemeClr val="lt1">
        <a:lumMod val="95000"/>
      </a:schemeClr>
    </cs:fontRef>
    <cs:defRPr sz="1400"/>
  </cs:title>
  <cs:trendline>
    <cs:lnRef idx="0">
      <cs:styleClr val="auto"/>
    </cs:lnRef>
    <cs:fillRef idx="0"/>
    <cs:effectRef idx="0"/>
    <cs:fontRef idx="minor">
      <a:schemeClr val="lt1"/>
    </cs:fontRef>
    <cs:spPr>
      <a:ln w="19050" cap="rnd">
        <a:solidFill>
          <a:schemeClr val="phClr"/>
        </a:solidFill>
        <a:prstDash val="sysDash"/>
      </a:ln>
    </cs:spPr>
  </cs:trendline>
  <cs:trendlineLabel>
    <cs:lnRef idx="0"/>
    <cs:fillRef idx="0"/>
    <cs:effectRef idx="0"/>
    <cs:fontRef idx="minor">
      <a:schemeClr val="lt1">
        <a:lumMod val="95000"/>
      </a:schemeClr>
    </cs:fontRef>
    <cs:defRPr sz="9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95000"/>
      </a:schemeClr>
    </cs:fontRef>
    <cs:defRPr sz="9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microsoft.com/office/2014/relationships/chartEx" Target="../charts/chartEx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microsoft.com/office/2014/relationships/chartEx" Target="../charts/chartEx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6</xdr:col>
      <xdr:colOff>381000</xdr:colOff>
      <xdr:row>8</xdr:row>
      <xdr:rowOff>165100</xdr:rowOff>
    </xdr:from>
    <xdr:to>
      <xdr:col>11</xdr:col>
      <xdr:colOff>1244600</xdr:colOff>
      <xdr:row>23</xdr:row>
      <xdr:rowOff>139700</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8</xdr:row>
      <xdr:rowOff>149225</xdr:rowOff>
    </xdr:from>
    <xdr:to>
      <xdr:col>6</xdr:col>
      <xdr:colOff>355600</xdr:colOff>
      <xdr:row>23</xdr:row>
      <xdr:rowOff>152401</xdr:rowOff>
    </xdr:to>
    <xdr:graphicFrame macro="">
      <xdr:nvGraphicFramePr>
        <xdr:cNvPr id="4" name="Gráfico 1">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381000</xdr:colOff>
      <xdr:row>8</xdr:row>
      <xdr:rowOff>165100</xdr:rowOff>
    </xdr:from>
    <xdr:to>
      <xdr:col>11</xdr:col>
      <xdr:colOff>1244600</xdr:colOff>
      <xdr:row>23</xdr:row>
      <xdr:rowOff>139700</xdr:rowOff>
    </xdr:to>
    <xdr:graphicFrame macro="">
      <xdr:nvGraphicFramePr>
        <xdr:cNvPr id="7" name="Gráfico 2">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11256</xdr:colOff>
      <xdr:row>42</xdr:row>
      <xdr:rowOff>67543</xdr:rowOff>
    </xdr:from>
    <xdr:to>
      <xdr:col>6</xdr:col>
      <xdr:colOff>329045</xdr:colOff>
      <xdr:row>62</xdr:row>
      <xdr:rowOff>1</xdr:rowOff>
    </xdr:to>
    <xdr:graphicFrame macro="">
      <xdr:nvGraphicFramePr>
        <xdr:cNvPr id="10" name="Gráfico 7">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101600</xdr:colOff>
      <xdr:row>0</xdr:row>
      <xdr:rowOff>76201</xdr:rowOff>
    </xdr:from>
    <xdr:to>
      <xdr:col>15</xdr:col>
      <xdr:colOff>155864</xdr:colOff>
      <xdr:row>3</xdr:row>
      <xdr:rowOff>25400</xdr:rowOff>
    </xdr:to>
    <xdr:sp macro="" textlink="">
      <xdr:nvSpPr>
        <xdr:cNvPr id="13" name="Marcador de contenido 2">
          <a:extLst>
            <a:ext uri="{FF2B5EF4-FFF2-40B4-BE49-F238E27FC236}">
              <a16:creationId xmlns:a16="http://schemas.microsoft.com/office/drawing/2014/main" id="{00000000-0008-0000-0200-00000D000000}"/>
            </a:ext>
          </a:extLst>
        </xdr:cNvPr>
        <xdr:cNvSpPr txBox="1">
          <a:spLocks/>
        </xdr:cNvSpPr>
      </xdr:nvSpPr>
      <xdr:spPr bwMode="auto">
        <a:xfrm>
          <a:off x="101600" y="76201"/>
          <a:ext cx="14480309" cy="520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400000"/>
              <a:headEnd/>
              <a:tailEnd/>
            </a14:hiddenLine>
          </a:ext>
        </a:extLst>
      </xdr:spPr>
      <xdr:txBody>
        <a:bodyPr spcFirstLastPara="1" vert="horz" wrap="square" lIns="68580" tIns="34290" rIns="68580" bIns="34290" numCol="1" rtlCol="0" anchor="t" anchorCtr="0" compatLnSpc="1">
          <a:prstTxWarp prst="textNoShape">
            <a:avLst/>
          </a:prstTxWarp>
          <a:noAutofit/>
        </a:bodyPr>
        <a:lstStyle>
          <a:defPPr>
            <a:defRPr lang="es-CO"/>
          </a:defPPr>
          <a:lvl1pPr algn="l" rtl="0" eaLnBrk="0" fontAlgn="base" hangingPunct="0">
            <a:spcBef>
              <a:spcPct val="0"/>
            </a:spcBef>
            <a:spcAft>
              <a:spcPct val="0"/>
            </a:spcAft>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1pPr>
          <a:lvl2pPr indent="457200" algn="l" rtl="0" eaLnBrk="0" fontAlgn="base" hangingPunct="0">
            <a:spcBef>
              <a:spcPct val="0"/>
            </a:spcBef>
            <a:spcAft>
              <a:spcPct val="0"/>
            </a:spcAft>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2pPr>
          <a:lvl3pPr indent="914400" algn="l" rtl="0" eaLnBrk="0" fontAlgn="base" hangingPunct="0">
            <a:spcBef>
              <a:spcPct val="0"/>
            </a:spcBef>
            <a:spcAft>
              <a:spcPct val="0"/>
            </a:spcAft>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3pPr>
          <a:lvl4pPr indent="1371600" algn="l" rtl="0" eaLnBrk="0" fontAlgn="base" hangingPunct="0">
            <a:spcBef>
              <a:spcPct val="0"/>
            </a:spcBef>
            <a:spcAft>
              <a:spcPct val="0"/>
            </a:spcAft>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4pPr>
          <a:lvl5pPr indent="1828800" algn="l" rtl="0" eaLnBrk="0" fontAlgn="base" hangingPunct="0">
            <a:spcBef>
              <a:spcPct val="0"/>
            </a:spcBef>
            <a:spcAft>
              <a:spcPct val="0"/>
            </a:spcAft>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5pPr>
          <a:lvl6pPr marL="2286000" algn="l" defTabSz="914400" rtl="0" eaLnBrk="1" latinLnBrk="0" hangingPunct="1">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6pPr>
          <a:lvl7pPr marL="2743200" algn="l" defTabSz="914400" rtl="0" eaLnBrk="1" latinLnBrk="0" hangingPunct="1">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7pPr>
          <a:lvl8pPr marL="3200400" algn="l" defTabSz="914400" rtl="0" eaLnBrk="1" latinLnBrk="0" hangingPunct="1">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8pPr>
          <a:lvl9pPr marL="3657600" algn="l" defTabSz="914400" rtl="0" eaLnBrk="1" latinLnBrk="0" hangingPunct="1">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9pPr>
        </a:lstStyle>
        <a:p>
          <a:pPr marL="95250" indent="0" algn="ctr">
            <a:lnSpc>
              <a:spcPct val="120000"/>
            </a:lnSpc>
            <a:spcBef>
              <a:spcPts val="0"/>
            </a:spcBef>
            <a:buFont typeface="Arial" panose="020B0604020202020204" pitchFamily="34" charset="0"/>
            <a:buNone/>
          </a:pPr>
          <a:r>
            <a:rPr lang="es-MX" sz="2800" b="1" kern="0">
              <a:solidFill>
                <a:srgbClr val="FF1979"/>
              </a:solidFill>
              <a:latin typeface="Work Sans Bold Italic" panose="020B0604020202020204" charset="0"/>
              <a:cs typeface="Arial"/>
            </a:rPr>
            <a:t>Proyecto Transformación Digital Medios de Comunicación</a:t>
          </a:r>
        </a:p>
      </xdr:txBody>
    </xdr:sp>
    <xdr:clientData/>
  </xdr:twoCellAnchor>
  <xdr:twoCellAnchor>
    <xdr:from>
      <xdr:col>0</xdr:col>
      <xdr:colOff>0</xdr:colOff>
      <xdr:row>27</xdr:row>
      <xdr:rowOff>0</xdr:rowOff>
    </xdr:from>
    <xdr:to>
      <xdr:col>6</xdr:col>
      <xdr:colOff>355600</xdr:colOff>
      <xdr:row>41</xdr:row>
      <xdr:rowOff>114300</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368300</xdr:colOff>
      <xdr:row>26</xdr:row>
      <xdr:rowOff>177799</xdr:rowOff>
    </xdr:from>
    <xdr:to>
      <xdr:col>11</xdr:col>
      <xdr:colOff>1282700</xdr:colOff>
      <xdr:row>41</xdr:row>
      <xdr:rowOff>138544</xdr:rowOff>
    </xdr:to>
    <mc:AlternateContent xmlns:mc="http://schemas.openxmlformats.org/markup-compatibility/2006">
      <mc:Choice xmlns:cx4="http://schemas.microsoft.com/office/drawing/2016/5/10/chartex" Requires="cx4">
        <xdr:graphicFrame macro="">
          <xdr:nvGraphicFramePr>
            <xdr:cNvPr id="2" name="Gráfico 6">
              <a:extLst>
                <a:ext uri="{FF2B5EF4-FFF2-40B4-BE49-F238E27FC236}">
                  <a16:creationId xmlns:a16="http://schemas.microsoft.com/office/drawing/2014/main" id="{4FF32290-BA31-4942-A53D-F37B1EA0BDE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6"/>
            </a:graphicData>
          </a:graphic>
        </xdr:graphicFrame>
      </mc:Choice>
      <mc:Fallback>
        <xdr:sp macro="" textlink="">
          <xdr:nvSpPr>
            <xdr:cNvPr id="0" name=""/>
            <xdr:cNvSpPr>
              <a:spLocks noTextEdit="1"/>
            </xdr:cNvSpPr>
          </xdr:nvSpPr>
          <xdr:spPr>
            <a:xfrm>
              <a:off x="5378450" y="5054599"/>
              <a:ext cx="4914900" cy="2722995"/>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6</xdr:col>
      <xdr:colOff>363681</xdr:colOff>
      <xdr:row>42</xdr:row>
      <xdr:rowOff>51954</xdr:rowOff>
    </xdr:from>
    <xdr:to>
      <xdr:col>11</xdr:col>
      <xdr:colOff>1229591</xdr:colOff>
      <xdr:row>62</xdr:row>
      <xdr:rowOff>-1</xdr:rowOff>
    </xdr:to>
    <xdr:graphicFrame macro="">
      <xdr:nvGraphicFramePr>
        <xdr:cNvPr id="11" name="Gráfico 1">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819150</xdr:colOff>
      <xdr:row>1</xdr:row>
      <xdr:rowOff>4762</xdr:rowOff>
    </xdr:from>
    <xdr:to>
      <xdr:col>8</xdr:col>
      <xdr:colOff>485775</xdr:colOff>
      <xdr:row>16</xdr:row>
      <xdr:rowOff>80962</xdr:rowOff>
    </xdr:to>
    <xdr:graphicFrame macro="">
      <xdr:nvGraphicFramePr>
        <xdr:cNvPr id="75" name="Gráfico 1">
          <a:extLst>
            <a:ext uri="{FF2B5EF4-FFF2-40B4-BE49-F238E27FC236}">
              <a16:creationId xmlns:a16="http://schemas.microsoft.com/office/drawing/2014/main" id="{00000000-0008-0000-0400-00004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1081087</xdr:colOff>
      <xdr:row>50</xdr:row>
      <xdr:rowOff>138112</xdr:rowOff>
    </xdr:from>
    <xdr:to>
      <xdr:col>5</xdr:col>
      <xdr:colOff>833437</xdr:colOff>
      <xdr:row>65</xdr:row>
      <xdr:rowOff>23812</xdr:rowOff>
    </xdr:to>
    <xdr:graphicFrame macro="">
      <xdr:nvGraphicFramePr>
        <xdr:cNvPr id="19" name="Gráfico 2">
          <a:extLst>
            <a:ext uri="{FF2B5EF4-FFF2-40B4-BE49-F238E27FC236}">
              <a16:creationId xmlns:a16="http://schemas.microsoft.com/office/drawing/2014/main" id="{00000000-0008-0000-04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1062037</xdr:colOff>
      <xdr:row>65</xdr:row>
      <xdr:rowOff>80962</xdr:rowOff>
    </xdr:from>
    <xdr:to>
      <xdr:col>5</xdr:col>
      <xdr:colOff>814387</xdr:colOff>
      <xdr:row>79</xdr:row>
      <xdr:rowOff>157162</xdr:rowOff>
    </xdr:to>
    <xdr:graphicFrame macro="">
      <xdr:nvGraphicFramePr>
        <xdr:cNvPr id="26" name="Gráfico 3">
          <a:extLst>
            <a:ext uri="{FF2B5EF4-FFF2-40B4-BE49-F238E27FC236}">
              <a16:creationId xmlns:a16="http://schemas.microsoft.com/office/drawing/2014/main" id="{00000000-0008-0000-04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923925</xdr:colOff>
      <xdr:row>11</xdr:row>
      <xdr:rowOff>71436</xdr:rowOff>
    </xdr:from>
    <xdr:to>
      <xdr:col>2</xdr:col>
      <xdr:colOff>266700</xdr:colOff>
      <xdr:row>29</xdr:row>
      <xdr:rowOff>171450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466725</xdr:colOff>
      <xdr:row>1</xdr:row>
      <xdr:rowOff>52387</xdr:rowOff>
    </xdr:from>
    <xdr:to>
      <xdr:col>10</xdr:col>
      <xdr:colOff>447675</xdr:colOff>
      <xdr:row>15</xdr:row>
      <xdr:rowOff>128587</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522163</xdr:colOff>
      <xdr:row>9</xdr:row>
      <xdr:rowOff>13216</xdr:rowOff>
    </xdr:from>
    <xdr:to>
      <xdr:col>5</xdr:col>
      <xdr:colOff>12201</xdr:colOff>
      <xdr:row>23</xdr:row>
      <xdr:rowOff>89417</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2</xdr:row>
      <xdr:rowOff>14287</xdr:rowOff>
    </xdr:from>
    <xdr:to>
      <xdr:col>10</xdr:col>
      <xdr:colOff>238125</xdr:colOff>
      <xdr:row>16</xdr:row>
      <xdr:rowOff>90487</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342900</xdr:colOff>
      <xdr:row>2</xdr:row>
      <xdr:rowOff>138112</xdr:rowOff>
    </xdr:from>
    <xdr:to>
      <xdr:col>15</xdr:col>
      <xdr:colOff>281066</xdr:colOff>
      <xdr:row>28</xdr:row>
      <xdr:rowOff>23423</xdr:rowOff>
    </xdr:to>
    <mc:AlternateContent xmlns:mc="http://schemas.openxmlformats.org/markup-compatibility/2006">
      <mc:Choice xmlns:cx4="http://schemas.microsoft.com/office/drawing/2016/5/10/chartex" Requires="cx4">
        <xdr:graphicFrame macro="">
          <xdr:nvGraphicFramePr>
            <xdr:cNvPr id="4" name="Gráfico 2">
              <a:extLst>
                <a:ext uri="{FF2B5EF4-FFF2-40B4-BE49-F238E27FC236}">
                  <a16:creationId xmlns:a16="http://schemas.microsoft.com/office/drawing/2014/main" id="{9ACDA55E-3DA5-4748-9E88-B2C9212C4AB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1728450" y="506412"/>
              <a:ext cx="6338966" cy="4673211"/>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2</xdr:col>
      <xdr:colOff>371475</xdr:colOff>
      <xdr:row>1</xdr:row>
      <xdr:rowOff>119062</xdr:rowOff>
    </xdr:from>
    <xdr:to>
      <xdr:col>8</xdr:col>
      <xdr:colOff>371475</xdr:colOff>
      <xdr:row>16</xdr:row>
      <xdr:rowOff>4762</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an Nicolas Molano Alvarado" refreshedDate="44364.760360185188" createdVersion="6" refreshedVersion="7" minRefreshableVersion="3" recordCount="457" xr:uid="{6CEB9F3C-20B0-4D1B-B41E-292FF7756F59}">
  <cacheSource type="worksheet">
    <worksheetSource name="Tabla1"/>
  </cacheSource>
  <cacheFields count="26">
    <cacheField name="ID" numFmtId="0">
      <sharedItems containsSemiMixedTypes="0" containsString="0" containsNumber="1" containsInteger="1" minValue="1" maxValue="457" count="457">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sharedItems>
    </cacheField>
    <cacheField name="Medio de Registro " numFmtId="0">
      <sharedItems containsBlank="1" count="5">
        <s v="Centro de consulta"/>
        <s v="Correo"/>
        <s v="PQR"/>
        <m u="1"/>
        <s v="Centro de Consultas" u="1"/>
      </sharedItems>
    </cacheField>
    <cacheField name="Fecha y hora solicitud" numFmtId="0">
      <sharedItems containsSemiMixedTypes="0" containsNonDate="0" containsDate="1" containsString="0" minDate="2021-05-27T09:43:00" maxDate="2021-06-17T18:04:50"/>
    </cacheField>
    <cacheField name="Tiempo Limite Respuesta _x000a_Fecha y hora" numFmtId="164">
      <sharedItems containsSemiMixedTypes="0" containsNonDate="0" containsDate="1" containsString="0" minDate="2021-05-29T09:43:00" maxDate="2021-06-19T18:04:50"/>
    </cacheField>
    <cacheField name="Criticidad" numFmtId="0">
      <sharedItems count="8">
        <s v="RESPONDIDA"/>
        <s v="VENCIDO"/>
        <s v="&lt;24 HORAS PARA VENCER"/>
        <s v="SGC"/>
        <s v="CON TIEMPO"/>
        <s v="" u="1"/>
        <s v="SGS" u="1"/>
        <s v="MENOS DE 8 HORAS DE PLAZO" u="1"/>
      </sharedItems>
    </cacheField>
    <cacheField name="Tipo de consulta" numFmtId="0">
      <sharedItems containsBlank="1"/>
    </cacheField>
    <cacheField name="Nombre de la empresa o persona" numFmtId="0">
      <sharedItems/>
    </cacheField>
    <cacheField name="NIT/RUT/CC" numFmtId="0">
      <sharedItems containsBlank="1" containsMixedTypes="1" containsNumber="1" containsInteger="1" minValue="0" maxValue="11235652861"/>
    </cacheField>
    <cacheField name="Quién realiza la solicitud" numFmtId="0">
      <sharedItems containsBlank="1" count="9">
        <s v="(Otros) Otros"/>
        <s v="(Medios Digitales) Medios Digitales"/>
        <s v="(TV) Medio Televisión"/>
        <s v="(Radiodifusión Sonora) Medio Radiodifusión Sonora"/>
        <s v="(Periódicos) Medio Periódicos"/>
        <m/>
        <s v="(Revistas) Medio Revistas"/>
        <s v="Mauricio Jaramillo Marín" u="1"/>
        <s v="Medios Digitales" u="1"/>
      </sharedItems>
    </cacheField>
    <cacheField name="Tipo de medio de comunicación digital" numFmtId="0">
      <sharedItems containsBlank="1"/>
    </cacheField>
    <cacheField name=" Depto/Municipio donde ejerce la actividad económica" numFmtId="0">
      <sharedItems containsBlank="1" count="126">
        <s v="(184783) [50573] PUERTO LÓPEZ"/>
        <s v="(184725) [44430] MAICAO"/>
        <s v="(184499) [23001] MONTERÍA"/>
        <s v="(185122) [76736] SEVILLA"/>
        <s v="(184062) [05001] MEDELLÍN"/>
        <s v="(184212) [11001] BOGOTÁ, D.C."/>
        <s v="(184763) [50001] VILLAVICENCIO"/>
        <s v="(184558) [25286] FUNZA"/>
        <s v="(184188) [08001] BARRANQUILLA"/>
        <s v="(185090) [76001] CALI"/>
        <s v="(184732) [47001] SANTA MARTA"/>
        <m/>
        <s v="(184702) [41551] PITALITO"/>
        <s v="(184358) [15759] SOGAMOSO"/>
        <s v="(184629) [25815] TOCAIMA"/>
        <s v="(184440) [19256] EL TAMBO"/>
        <s v="(184804) [52215] CÓRDOBA"/>
        <s v="(184201) [08573] PUERTO COLOMBIA"/>
        <s v="(184387) [17042] ANSERMA"/>
        <s v="(184545) [25175] CHÍA"/>
        <s v="(184977) [68432] MÁLAGA"/>
        <s v="(184061) [05] ANTIOQUIA"/>
        <s v="(184211) [11] BOGOTÁ, D. C."/>
        <s v="(184933) [68081] BARRANCABERMEJA"/>
        <s v="(184261) [15001] TUNJA"/>
        <s v="(185133) [81001] ARAUCA"/>
        <s v="(184385) [17001] MANIZALES"/>
        <s v="(184214) [13001] CARTAGENA DE INDIAS"/>
        <s v="(184194) [08421] LURUACO"/>
        <s v="(184820) [52356] IPIALES"/>
        <s v="(184926) [68] SANTANDER"/>
        <s v="(184080) [05088] BELLO"/>
        <s v="(184616) [25754] SOACHA"/>
        <s v="(185061) [73319] GUAMO"/>
        <s v="(184825) [52399] LA UNIÓN"/>
        <s v="(184340) [15638] SÁCHICA"/>
        <s v="(184795) [52022] ALDANA"/>
        <s v="(184858) [54001] CÚCUTA"/>
        <s v="(184091) [05142] CARACOLÍ"/>
        <s v="(185135) [81220] CRAVO NORTE"/>
        <s v="(184473) [20001] VALLEDUPAR"/>
        <s v="(184791) [50711] VISTAHERMOSA"/>
        <s v="(184427) [18785] SOLITA"/>
        <s v="(184386) [17013] AGUADAS"/>
        <s v="(184678) [41001] NEIVA"/>
        <s v="(185183) [95001] SAN JOSÉ DEL GUAVIARE"/>
        <s v="(184914) [66075] BALBOA"/>
        <s v="(184630) [25817] TOCANCIPÁ"/>
        <s v="(185015) [70001] SINCELEJO"/>
        <s v="(184769) [50226] CUMARAL"/>
        <s v="(184429) [19] CAUCA"/>
        <s v="(184764) [50006] ACACÍAS"/>
        <s v="(185042) [73001] IBAGUÉ"/>
        <s v="(184964) [68320] GUADALUPE"/>
        <s v="(184565) [25307] GIRARDOT"/>
        <s v="(185097) [76111] GUADALAJARA DE BUGA"/>
        <s v="(185178) [91001] LETICIA"/>
        <s v="(184899) [63001] ARMENIA"/>
        <s v="(184562) [25295] GACHANCIPÁ"/>
        <s v="(184996) [68679] SAN GIL"/>
        <s v="(184945) [68179] CHIPATÁ"/>
        <s v="(184936) [68121] CABRERA"/>
        <s v="(184979) [68464] MOGOTES"/>
        <s v="(184927) [68001] BUCARAMANGA"/>
        <s v="(184768) [50223] CUBARRAL"/>
        <s v="(184692) [41357] ÍQUIRA"/>
        <s v="(184652) [27075] BAHÍA SOLANO"/>
        <s v="(184663) [27413] LLORÓ"/>
        <s v="(184708) [41791] TARQUI"/>
        <s v="(185089) [76] VALLE DEL CAUCA"/>
        <s v="(184146) [05615] RIONEGRO"/>
        <s v="(184661) [27361] ISTMINA"/>
        <s v="(184812) [52258] EL TABLÓN DE GÓMEZ"/>
        <s v="(184088) [05129] CALDAS"/>
        <s v="(184206) [08685] SANTO TOMÁS"/>
        <s v="(184193) [08372] JUAN DE ACOSTA"/>
        <s v="(185138) [81736] SARAVENA"/>
        <s v="(184190) [08137] CAMPO DE LA CRUZ"/>
        <s v="(184672) [27660] SAN JOSÉ DEL PALMAR"/>
        <s v="(184846) [52687] SAN LORENZO"/>
        <s v="(185005) [68770] SUAITA"/>
        <s v="(184210) [08849] USIACURÍ"/>
        <s v="(185014) [70] SUCRE"/>
        <s v="(184718) [44078] BARRANCAS"/>
        <s v="(184310) [15403] LA UVITA"/>
        <s v="(184513) [23500] MOÑITOS"/>
        <s v="(184393) [17388] LA MERCED"/>
        <s v="(184202) [08606] REPELÓN"/>
        <s v="()"/>
        <s v="(184817) [52323] GUALMATÁN"/>
        <s v="(184405) [17653] SALAMINA"/>
        <s v="(184404) [17616] RISARALDA"/>
        <s v="(185037) [70742] SAN LUIS DE SINCÉ"/>
        <s v="(184209) [08832] TUBARÁ"/>
        <s v="(184837) [52560] POTOSÍ"/>
        <s v="(184488) [20443] MANAURE BALCÓN DEL CESAR"/>
        <s v="(185158) [85430] TRINIDAD"/>
        <s v="(184552) [25245] EL COLEGIO"/>
        <s v="(185134) [81065] ARAUQUITA"/>
        <s v="(184647) [27001] QUIBDÓ"/>
        <s v="(184814) [52287] FUNES"/>
        <s v="(184294) [15248] EL ESPINO"/>
        <s v="(185074) [73555] PLANADAS"/>
        <s v="(185149) [85230] OROCUÉ"/>
        <s v="(184402) [17541] PENSILVANIA"/>
        <s v="(184299) [15299] GARAGOA"/>
        <s v="(184401) [17524] PALESTINA"/>
        <s v="(184298) [15296] GÁMEZA"/>
        <s v="(184775) [50318] GUAMAL"/>
        <s v="(185093) [76041] ANSERMANUEVO"/>
        <s v="(184554) [25260] EL ROSAL"/>
        <s v="(184932) [68079] BARICHARA"/>
        <s v="(184784) [50577] PUERTO LLERAS"/>
        <s v="(185139) [81794] TAME"/>
        <s v="(184782) [50568] PUERTO GAITÁN"/>
        <s v="(184384) [17] CALDAS"/>
        <s v="(184281) [15187] CHIVATÁ"/>
        <s v="(184793) [52001] PASTO"/>
        <s v="(184526) [23807] TIERRALTA"/>
        <s v="(184609) [25658] SAN FRANCISCO"/>
        <s v="(184390) [17174] CHINCHINÁ"/>
        <s v="(185150) [85250] PAZ DE ARIPORO"/>
        <s v="(184461) [19698] SANTANDER DE QUILICHAO"/>
        <s v="(184087) [05125] CAICEDO"/>
        <s v="(184529) [25] CUNDINAMARCA"/>
        <s v="[76001] CALI" u="1"/>
      </sharedItems>
    </cacheField>
    <cacheField name="Nombre completo de quien hace la solicitud" numFmtId="0">
      <sharedItems containsBlank="1"/>
    </cacheField>
    <cacheField name="Teléfono de contacto" numFmtId="0">
      <sharedItems containsBlank="1" containsMixedTypes="1" containsNumber="1" containsInteger="1" minValue="5887994" maxValue="573162299899"/>
    </cacheField>
    <cacheField name="Correo electrónico" numFmtId="0">
      <sharedItems/>
    </cacheField>
    <cacheField name="Descripción de la consulta" numFmtId="0">
      <sharedItems longText="1"/>
    </cacheField>
    <cacheField name="Link Documento Adjunto" numFmtId="0">
      <sharedItems containsBlank="1"/>
    </cacheField>
    <cacheField name="Respuesta" numFmtId="0">
      <sharedItems containsBlank="1" longText="1"/>
    </cacheField>
    <cacheField name="Fecha y hora Respuesta" numFmtId="0">
      <sharedItems containsNonDate="0" containsDate="1" containsString="0" containsBlank="1" minDate="2021-05-28T10:06:00" maxDate="2021-06-17T14:38:00"/>
    </cacheField>
    <cacheField name="Responsable" numFmtId="0">
      <sharedItems containsBlank="1" count="5">
        <s v="TECNICO"/>
        <s v="SGC"/>
        <s v="OTI"/>
        <m u="1"/>
        <s v="SGS" u="1"/>
      </sharedItems>
    </cacheField>
    <cacheField name="Proyectó" numFmtId="0">
      <sharedItems containsBlank="1" count="12">
        <s v="Wilson Pulido"/>
        <s v="Cesar Cortés"/>
        <m/>
        <s v="Jorge Zuñiga"/>
        <s v="Victor Mendoza"/>
        <s v="Daniela Alemán"/>
        <s v="Alba Gómez"/>
        <s v="Daniela Aleman"/>
        <s v="Oscar Ortiz"/>
        <s v="Tito Nuncira"/>
        <s v="Daniela"/>
        <s v="Camilo Ramírez"/>
      </sharedItems>
    </cacheField>
    <cacheField name="Validó" numFmtId="0">
      <sharedItems containsBlank="1"/>
    </cacheField>
    <cacheField name="Seguimiento" numFmtId="0">
      <sharedItems containsBlank="1"/>
    </cacheField>
    <cacheField name="Tiempo en que se dio la Respuesta" numFmtId="43">
      <sharedItems containsMixedTypes="1" containsNumber="1" minValue="-234.91666666668607" maxValue="320.65999999997439"/>
    </cacheField>
    <cacheField name="Radicado Ingreso PQR" numFmtId="0">
      <sharedItems containsString="0" containsBlank="1" containsNumber="1" containsInteger="1" minValue="211043003" maxValue="211047657" count="25">
        <m/>
        <n v="211043003"/>
        <n v="211043047"/>
        <n v="211043049"/>
        <n v="211043120"/>
        <n v="211043627"/>
        <n v="211043665"/>
        <n v="211044045"/>
        <n v="211044032"/>
        <n v="211044132"/>
        <n v="211044343"/>
        <n v="211043249"/>
        <n v="211045911"/>
        <n v="211046315"/>
        <n v="211046905"/>
        <n v="211046906"/>
        <n v="211046907"/>
        <n v="211046341"/>
        <n v="211046451"/>
        <n v="211046945"/>
        <n v="211046948"/>
        <n v="211046951"/>
        <n v="211046624"/>
        <n v="211047605"/>
        <n v="211047657"/>
      </sharedItems>
    </cacheField>
    <cacheField name="Radicado Respuesta PQR" numFmtId="0">
      <sharedItems containsString="0" containsBlank="1" containsNumber="1" containsInteger="1" minValue="212052542" maxValue="212053376"/>
    </cacheField>
    <cacheField name="Columna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7">
  <r>
    <x v="0"/>
    <x v="0"/>
    <d v="2021-05-27T19:35:52"/>
    <d v="2021-05-29T19:35:52"/>
    <x v="0"/>
    <s v="(2) Asesoría o consultas sobre la postulación de propuestas"/>
    <s v="kevin stiven garcia gonzalez"/>
    <n v="1006718396"/>
    <x v="0"/>
    <s v="(0) -Seleccione-"/>
    <x v="0"/>
    <s v="kevin stiven garcia gonzalez"/>
    <n v="3107836799"/>
    <s v="kevingarciag.10@gmail.com"/>
    <s v="Para asesoria de la inscripsion de tranformacion digital para jovenes como me puedo postular cual es link de inscripsion"/>
    <m/>
    <s v="Le informamos que esta convocatoria está dirigida a medios de comunicación formalmente constituidos antes del 11 de marzo del 2020 y funcionando en Colombia,  así mismo, el objeto de la convocatoria corresponde a &quot;FINANCIAR E IMPLEMENTAR PROYECTOS, PARA APOYAR LA TRANSFORMACION DIGITAL DE LOS MEDIOS DE COMUNICACIÓN, EN CUALQUIERA DE LAS ETAPAS DEL NEGOCIO EN EL MARCO DE LA REACTIVACION ECONOMICA&quot;.  Por lo anterior invitamos a consultar los términos de participación en los anexos publicados en el micrositio: _x000a_https://www.mintic.gov.co/transformaciondigitalmedios/"/>
    <d v="2021-05-28T10:06:00"/>
    <x v="0"/>
    <x v="0"/>
    <s v="Daniela Alemán"/>
    <s v="Nicolas"/>
    <n v="14.502222222159617"/>
    <x v="0"/>
    <m/>
    <m/>
  </r>
  <r>
    <x v="1"/>
    <x v="0"/>
    <d v="2021-05-27T21:41:58"/>
    <d v="2021-05-29T21:41:58"/>
    <x v="0"/>
    <s v="(2) Asesoría o consultas sobre la postulación de propuestas"/>
    <s v="Maidarlyn González"/>
    <n v="3023198079"/>
    <x v="1"/>
    <s v="(0) -Seleccione-"/>
    <x v="1"/>
    <s v="Maidarlyn Luisana González Ramírez"/>
    <n v="3023198079"/>
    <s v="marbelisgonzalezcambar@Gmail.col"/>
    <s v="Quiero Registrarme para Obtener la colaboración del plan "/>
    <m/>
    <s v="En atención a su solicitud, la invitamos a consultar los documentos definitivos dispuestos para ello en el micrositio de la convocatoria, para que así pueda validar si el medio de comunicación por el cual hará su postulación se encuentra habilitado para poder participar. Por otra parte, la recepción de propuestas se realizará a través del enlace dispuesto por la entidad,  el cual dejamos al final de esta respuesta, tenga en cuenta que se debe utilizar el usuario y contraseña que sea asignado al momento de la postulación. Le recordamos que solo se tendrán en cuenta las propuestas que se presenten en la fecha y hora estipuladas._x000a_​Link postulación: https://bpm.mintic.gov.co/AP/Home.aspx?idFrm=2313"/>
    <d v="2021-05-28T12:18:00"/>
    <x v="0"/>
    <x v="1"/>
    <s v="Daniela Alemán"/>
    <s v="Nicolas"/>
    <n v="14.60055555542931"/>
    <x v="0"/>
    <m/>
    <m/>
  </r>
  <r>
    <x v="2"/>
    <x v="1"/>
    <d v="2021-05-27T09:43:00"/>
    <d v="2021-05-29T09:43:00"/>
    <x v="0"/>
    <s v="(2) Asesoría o consultas sobre la postulación de propuestas"/>
    <s v="Indalecio Copete R."/>
    <n v="3013851664"/>
    <x v="2"/>
    <s v="(0) -Seleccione-"/>
    <x v="2"/>
    <s v="Indalecio Copete R."/>
    <n v="3013851664"/>
    <s v="indalecio.copete@gmail.com"/>
    <s v="Con respecto a la Convocatoria Transformación Digital y fortalecimiento de Medios de Comunicación._x000a_ _x000a__x000a_La consulta es la siguiente: En el borrador de la convocatoria NO aparecen algunas palabras textuales para Televisión como Transmisores, Antenas   y cabeceras digitales. La pregunta es ¿Si se puede armar un proyecto de transformación digital para adquisición de estos elementos en la línea de inversión 2?  que es el Acompañamiento en la transformación de los procesos empresariales:_x000a__x000a_Actualización y/o adquisición de hardware y/o software específico al proceso operativo._x000a_Esto es Debido a que nuestro proceso operativo final es producir contenido audiovisual y enviarlo por una señal de televisión radiodifundida y actualmente el sistema es analógico y con estos equipos se podría pasar a Digital TDT _x000a__x000a_Gracias_x000a_"/>
    <m/>
    <s v="De acuerdo a la solicitud recibida, le informamos que en el anexo N° 5 Anexo técnico, en el numeral 8.2, EJE 2 – ACOMPAÑAMIENTO EN LA TRANSFORMACIÓN DE LOS PROCESOS EMPRESARIALES, numeral  8.2.1.1.1 Televisión, en la Gestión de la distribución: Hardware y/o Software para la difusión y contribución de las señales de televisión sobre diferentes medios, canales o plataformas (no incluye equipos, dispositivos y/o aplicaciones para la radiodifusión terrestre de las señales de televisión analógica o digital), por tal motivo no se podría realizar la financiación de este proyecto, debido a que en su observación manifiesta que su propósito es  producir contenido audiovisual y enviarlo por una señal de televisión radiodifundida y actualmente el sistema es analógico y con estos equipos se podría pasar a señal Digital TDT. "/>
    <d v="2021-05-28T17:09:00"/>
    <x v="0"/>
    <x v="0"/>
    <s v="Daniela Alemán"/>
    <s v="Nicolas"/>
    <n v="31.433333333290648"/>
    <x v="0"/>
    <m/>
    <m/>
  </r>
  <r>
    <x v="3"/>
    <x v="0"/>
    <d v="2021-05-28T11:38:17"/>
    <d v="2021-05-30T11:38:17"/>
    <x v="0"/>
    <s v="(2) Asesoría o consultas sobre la postulación de propuestas"/>
    <s v="Fundacion Naturaleza y Vida y/o Emisora Comunitaria Juventud Stereo 106.6 FM - HKM-98"/>
    <n v="8210011825"/>
    <x v="3"/>
    <s v="(0) -Seleccione-"/>
    <x v="3"/>
    <s v="Martha Lucia Torres Silva"/>
    <n v="3184520062"/>
    <s v="juventudstsevilla@hotmail.com"/>
    <s v="Buenos Días A partir del día de hoy aprovecharemos al máximo esta plataforma para realizar consultas, en la elaboración de nuestra propuesta, de antemano agradecemos la atención. La primera inquietud cuando se habla de bienes y servicios en la propuesta, se puede incluir mejoramiento de equipos para el estudio de la emisora, como micrófonos, equipos de computo, cámaras fotográficas para trabajo en las redes sociales, construcción  de App para nuestros clientes.  Agradezco la atención a la presente Martha Lucia Torres Silva  Representante Legal"/>
    <m/>
    <s v="De acuerdo con su solicitud, informamos que dentro del Anexo No. 5  Anexo Técnico, en el numeral  8.2. EJE 2 de ACOMPAÑAMIENTO EN LA TRANSFORMACIÓN DE LOS PROCESOS EMPRESARIALES, y a su vez dentro de la línea estratégica numeral 8.2.1. ACTUALIZACIÓN Y/O ADQUISICIÓN E IMPLEMENTACIÓN DE HARDWARE Y/O SOFTWARE ESPECÍFICO AL PROCESO OPERATIVO, la cual nos indica lo siguiente: Esta línea permitirá modelos de negocios organizados para robustecer los procesos operativos o misionales de las organizaciones, diseñando y/o fortaleciendo estructuras empresariales basadas en tecnología, con equipos, elementos, dispositivos o aplicaciones que incorporen cambios y métodos agiles a sus procesos productivos._x000a__x000a_Por lo tanto, su propuesta puede incluir el mejoramiento de equipos y los procesos que usted menciona. "/>
    <d v="2021-05-28T17:16:00"/>
    <x v="0"/>
    <x v="1"/>
    <s v="Daniela Alemán"/>
    <s v="Nicolas"/>
    <n v="5.6286111110821366"/>
    <x v="0"/>
    <m/>
    <m/>
  </r>
  <r>
    <x v="4"/>
    <x v="0"/>
    <d v="2021-05-28T11:55:47"/>
    <d v="2021-05-30T11:55:47"/>
    <x v="0"/>
    <s v="(2) Asesoría o consultas sobre la postulación de propuestas"/>
    <s v="Mauricio Barco M"/>
    <n v="71745768"/>
    <x v="4"/>
    <s v="(0) -Seleccione-"/>
    <x v="4"/>
    <s v="Yoing Mauricio Barco Montoya"/>
    <n v="3117071721"/>
    <s v="yoing.barco@gmail.com"/>
    <s v="Como será el proceso de selección de las propuestas ; por puntaje o por sorteo?"/>
    <m/>
    <s v="Teniendo en cuenta su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 Convocatoria, está expuesto en el numeral 2.1 cronograma, la tabla donde se da a conocer la actividad de Audiencia de sorteo, la cual se llevara a cabo el día 05 de agosto de 2021 – 9:00 a.m, en el Edificio Murillo Toro, carrera 8ª entre calles12A y 12B de la ciudad de Bogotá, D.C – Auditorio 9, donde se asignará un número ascendente a cada proponente habilitado para la participación en la audiencia del sorteo de las propuestas habilitadas por cada categoría y subcategoría requisitos. En este mismo documento en el numeral 2.10  se encuentra estipulada la AUDIENCIA DE SORTEO, donde se señala lo siguiente: Una vez efectuado el análisis de las propuestas para cada uno de los medios de comunicación en sus diferentes categorías y subcategorías, luego de agotar los correspondientes términos de subsanación de las propuestas y teniendo en cuenta las respuestas finales a las evaluaciones de los ofrecimientos y a que la administración cuenta con el listado correspondiente de todos los posibles habilitados para cada medio, categoría y subcategoría, para efectos de la asignación de los recursos se llevará a cabo una audiencia de sorteo a través de la cual se escogerán los beneficiarios finales, la cuál será reglamentada en el capítulo de evaluación de la presente convocatoria.  por lo que lo invitamos a consultar los documentos correspondientes."/>
    <d v="2021-05-28T17:27:00"/>
    <x v="0"/>
    <x v="0"/>
    <s v="Daniela Alemán"/>
    <s v="Nicolas"/>
    <n v="5.5202777777449228"/>
    <x v="0"/>
    <m/>
    <m/>
  </r>
  <r>
    <x v="5"/>
    <x v="0"/>
    <d v="2021-05-28T12:32:00"/>
    <d v="2021-05-30T12:32:00"/>
    <x v="0"/>
    <s v="(2) Asesoría o consultas sobre la postulación de propuestas"/>
    <s v="Settumps Radio"/>
    <n v="1018429461"/>
    <x v="3"/>
    <s v="(0) -Seleccione-"/>
    <x v="5"/>
    <s v="Alexander Camilo Rodriguez"/>
    <n v="3013912217"/>
    <s v="acamilorh@gmail.com"/>
    <s v="Buen dia. Quiero saber los requisitos para participar en la convocatoria. En el caso de una radio online debe tener rut, y camara de comercio?"/>
    <m/>
    <s v="En atención a su solicitud, nos permitimos precisar y aclarar al interesado en participar de la presente convocatoria, que las emisoras online pertenecen a la categoría cinco (5) de “Medios Digitales”, por lo tanto para poder participar en esta categoría, se deben cumplir los requisitos y condiciones establecidos en el anexo N° 5 “Anexo Técnico”, en el numeral 7.  “IDENTIFICACION DE LAS CATEGORIAS, REQUISITOS Y CONDICIONES DE PARTICIPACION” y expuesto específicamente en el numeral  7.5 Categoría No. 5 “Medios de comunicación digitales”, en donde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_x000a_2. La página web del medio debe haberse creado y encontrarse activa, como mínimo, a partir del 11 de marzo del año 2020.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Asi mismo,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_x000a__x000a_Finalmente, el aspirante que esté interesado en participar en la convocatoria deberá estar legalmente constituido y anexar dicha documentación  solicitada en el Anexo 1. “CARTA DE PRESENTACIÓN DE LA PROPUESTA”, por lo tanto en el caso del proponente, este debe adjuntar el RUT, cámara de comercio y demás documentos que acrediten la existencia y representación legal  para aplicar a la convocatoria en dicho anexo 1. _x000a__x000a_Por último, lo invitamos a que conozcan en detalle los demás documentos definitivos dispuestos para ello en el micrositio de la convocatoria:  https://www.mintic.gov.co/transformaciondigitalmedios/759/w3-channel.html, en la pestaña documentos del proceso."/>
    <d v="2021-05-29T09:43:00"/>
    <x v="0"/>
    <x v="1"/>
    <s v="Daniela Alemán"/>
    <s v="Alvaro"/>
    <n v="21.183333333407063"/>
    <x v="0"/>
    <m/>
    <m/>
  </r>
  <r>
    <x v="6"/>
    <x v="0"/>
    <d v="2021-05-28T12:48:00"/>
    <d v="2021-05-30T12:48:00"/>
    <x v="0"/>
    <s v="(3) Solicitudes u observaciones al proceso de convocatoria"/>
    <s v="FUTBOLETE MEDIA LAB"/>
    <n v="900626208"/>
    <x v="1"/>
    <s v="(Prensa) Prensa"/>
    <x v="5"/>
    <s v="Alvaro José Murgueitio Marín"/>
    <n v="573162299899"/>
    <s v="alvarom@futbolete.com"/>
    <s v="Buenas tardes,  Nos dieron a conocer información sobre la convocatoria para apoyar la transformación digital de medios de comunicación, y queríamos ver la posibilidad de aplicar desde nuestra empresa, con la cual tenemos un medio digital de más de 12 años de vigencia: www.futbolete.com  Qué requisitos o condiciones deberíamos tener para aplicar?  Muchas gracias   Alvaro Murgueitio FUTBOLETE MEDIA LAB "/>
    <m/>
    <s v="Teniendo en cuenta su inquietud  y de acuerdo a la categoría de su interés par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_x000a_2. La página web del medio debe haberse creado y encontrarse activa, como mínimo, a partir del 11 de marzo del año 2020.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_x000a_Así mismo, lo invitamos a consultar en detalle los documentos definitivos dispuestos para ello en el micrositio de la convocatoria: https://www.mintic.gov.co/transformaciondigitalmedios/759/w3-channel.html, en la pestaña documentos del proceso."/>
    <d v="2021-05-29T09:50:00"/>
    <x v="0"/>
    <x v="0"/>
    <s v="Daniela Alemán"/>
    <s v="Alvaro"/>
    <n v="21.033333333267365"/>
    <x v="0"/>
    <m/>
    <m/>
  </r>
  <r>
    <x v="7"/>
    <x v="0"/>
    <d v="2021-05-28T12:55:00"/>
    <d v="2021-05-30T12:55:00"/>
    <x v="0"/>
    <s v="(3) Solicitudes u observaciones al proceso de convocatoria"/>
    <s v="Hernán Mora Reyes"/>
    <n v="17415011"/>
    <x v="4"/>
    <s v="(0) -Seleccione-"/>
    <x v="6"/>
    <s v="Hernán Mora Reyes"/>
    <n v="3118621482"/>
    <s v="visionllanerameta@gmail.com"/>
    <s v="Cordial saludo,  En el micrositio solo se encuentra el borrador de la convocatoria. Donde podemos consultar los pliegos definitivos, documento definitivo de la convocatoria  y acto administrativo que ordena la apertura; solo encontramos borrador y nueva agenda; existe una línea telefónica de atención  o un funcionario que nos pueda asesorar respecto al desarrollo de la convocatoria y la presentación de propuestas? Gracias."/>
    <m/>
    <s v="De acuerdo con su solicitud, le informamos que el día de ayer 27/05/2021 fueron publicados los documentos definitivos de esta convocatoria, estos podrán consultarlos a través del micrositio de la convocatoria: https://www.mintic.gov.co/transformaciondigitalmedios/759/w3-channel.html, en la pestaña documentos del proceso; hacemos la invitación de leer los documentos antes mencionados y cualquier inquietud, observación o consulta que se le generen puede hacerlo en el micrositio, accediendo a la pestaña centro de consultas, donde deberá diligenciar todos los campos del formulario que se despliega. "/>
    <d v="2021-05-29T09:56:00"/>
    <x v="0"/>
    <x v="1"/>
    <s v="Daniela Alemán"/>
    <s v="Alvaro"/>
    <n v="21.016666666720994"/>
    <x v="0"/>
    <m/>
    <m/>
  </r>
  <r>
    <x v="8"/>
    <x v="0"/>
    <d v="2021-05-28T16:13:00"/>
    <d v="2021-05-30T16:13:00"/>
    <x v="0"/>
    <s v="(3) Solicitudes u observaciones al proceso de convocatoria"/>
    <s v="Publicaciones y Producciones Colombia SAS"/>
    <n v="901358678"/>
    <x v="1"/>
    <s v="(Revista) Revista"/>
    <x v="7"/>
    <s v="Jose Nilson Diaz Martinez"/>
    <n v="3166291681"/>
    <s v="revistagestion21@gmail.com"/>
    <s v="Queremos saber el pliego definitivo cuando lo publican. y que se debe hacer porque en el caso nuestro, el producto que teniamos era una revista impresa y desde marzo del año pasado cuando inicio la pandemia del covid 19 dejamos de circular; por lo cual decidimos crear la web www.gestion-integral.com.co desde el 4 de junio del 2020. la inquietud es en donde nos clasificamos si la categoría 5 en la  cual están contempladas  las plataformas digitales, debidamente constituidas antes del 11 de marzo del 2020, pero nosotros nos trasladamos desde el 4 de junio por fuerza mayor. o clasificarnos en la la categoría 4 en donde se encuentran las revistas, pero en estos momentos no estamos circulando en forma impresa. Esa es básicamente la inquietud y estoy seguro que a muchos medios de comunicación les esta pasando lo mismo. Les agradecemos su valiosa atención, y a la espera de su respuesta ya que necesitamos con urgencia ser favorecidos con esta gran ayuda del Ministerio de las Tics. Cordial saludo Jose Nilson Diaz Director cel 3166291681"/>
    <m/>
    <s v="De acuerdo con su solicitud, le informamos que el día de ayer 27/05/2021 fueron publicados los documentos definitivos de esta convocatoria, estos podrán consultarlos a través del micrositio de la convocatoria: https://www.mintic.gov.co/transformaciondigitalmedios/759/w3-channel.html, en la pestaña documentos del proceso._x000a_Teniendo en cuenta la información que nos brinda dentro de la consulta, no puede aplicar a la categoría 5 “Medios Digitales”, ya que una de las condiciones y requisitos que se establecen es que el medio debe estar constituido antes del 11 de marzo del 2021 y para poder aplicar a la categoría 4 “REVISTAS”, se deben cumplir las condiciones que se establecen en el anexo N° 5 “Anexo Técnico”, en el numeral 7.  “IDENTIFICACION DE LAS CATEGORIAS, REQUISITOS Y CONDICIONES DE PARTICIPACION”  expuesto en el numeral 7.4 “Categoría No. 4 Revistas”  y  7.4.1 “Condiciones comunes a las subcategorías de revistas” en donde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Corresponder a medios de comunicación colombianos, cuyo canal de difusión principal es el de revistas de forma impresa_x000a_2. Acreditar la cobertura a nivel nacional o regional o local de la publicación, mediante certificación expedida por el representante legal, el contador y el revisor fiscal (cuando aplique)_x000a_3. Contar con la certificación del código ISSN, expedida por la Biblioteca Nacional de Colombia_x000a_4. Encontrarse debidamente constituidos y funcionando antes del 11 de marzo del año 2020."/>
    <d v="2021-05-29T10:03:00"/>
    <x v="0"/>
    <x v="0"/>
    <s v="Daniela Alemán"/>
    <s v="Alvaro"/>
    <n v="17.833333333313931"/>
    <x v="0"/>
    <m/>
    <m/>
  </r>
  <r>
    <x v="9"/>
    <x v="0"/>
    <d v="2021-05-28T19:17:00"/>
    <d v="2021-05-30T19:17:00"/>
    <x v="0"/>
    <s v="(3) Solicitudes u observaciones al proceso de convocatoria"/>
    <s v="ASOCIACION CANAL 5 DE TELEVISION LOCAL"/>
    <n v="8120083537"/>
    <x v="2"/>
    <s v="(0) -Seleccione-"/>
    <x v="2"/>
    <s v="Indalecio Copete Romero"/>
    <n v="3013851664"/>
    <s v="indalecio.copete@gmail.com"/>
    <s v="En los datos adjuntos a este correo se envía una solicitud formal de revisión de la convocatoria transformación digital en cuanto los canales locales sin ánimo de lucro. "/>
    <m/>
    <s v="Debido a que no se encuentra adjuntó el documento que indica el interesado, lo invitamos por favor a volver a formular su inquietud nuevamente y adjuntar el documento en el micrositio de la convocatoria: https://www.mintic.gov.co/transformaciondigitalmedios/759/w3-channel.html."/>
    <d v="2021-05-29T17:58:00"/>
    <x v="0"/>
    <x v="1"/>
    <s v="Alba Gómez"/>
    <s v="Alvaro"/>
    <n v="22.683333333407063"/>
    <x v="0"/>
    <m/>
    <m/>
  </r>
  <r>
    <x v="10"/>
    <x v="1"/>
    <d v="2021-05-28T12:15:00"/>
    <d v="2021-05-30T12:15:00"/>
    <x v="0"/>
    <s v="(2) Asesoría o consultas sobre la postulación de propuestas"/>
    <s v="ORGANIZACION RADIAL OLIMPICA S.A "/>
    <n v="8901031974"/>
    <x v="3"/>
    <s v="(0) -Seleccione-"/>
    <x v="8"/>
    <s v="Tulio Naranjo Africano"/>
    <n v="3116602841"/>
    <s v="tnaranjo@oro.com.co"/>
    <s v="Buenas tardes Sres. Mintic, _x000a_Teniendo en cuenta la Convocatoria para financiar e implementar planes, programas o proyectos, para apoyar la transformación digital de los medios de comunicación, en cualquiera de las etapas del negocio en el marco de la reactivación económica, en la Organización Radial Olímpica estamos elaborando una propuesta y quisiéramos saber si la financiación corresponde a recursos no reembolsables._x000a_Yo elabore esta misma consulta hace una semana al correo de minticresponde@minti.gov.co y me generaron el radicado 211041016. _x000a_Atento a su amable y oportuna respuesta, _x000a_Tulio Naranjo Africano. _x000a_ Jefe de Proyectos e Innovación _x000a_Celular 3116602841 _x000a_Barranquilla, Colombia "/>
    <m/>
    <s v="En atención a su solicitud y basandonos en el Anexo No. 5 “Anexo Técnico”, con el fin de realizar una distribución que promueva la eficiencia de los recursos asignados para la vigencia 2021, dicha distribución se observa en el numeral 6. PRESUPUESTO PARA LA FINANCIACION DE LOS PROYECTOS”, donde se expone lo siguiente:  Atendiendo lo dispuesto en la Ley 2063 de 2020, el MinTIC ha dispuesto dentro del presupuesto del Fondo Único de Tecnologías de la Información y las Comunicaciones – FUNTIC, para la vigencia 2021 recursos por un valor total de OCHENTA Y CINCO MIL MILLONES DE PESOS MONEDA CORRIENTE ($85.000.000.000.00 M/CTE), de acuerdo con el Certificado de Disponibilidad Presupuestal No. 109121 del 20 de abril de 2021, expedido por la por el GIT de Presupuesto de la Subdirección Financiera del MinTIC._x000a_Los proyectos que serán objeto de financiación por parte del FUNTIC y la distribución de los recursos, para el caso de radiodifusión sonora ubicada en la Categoría No. 1 se tiene un presupuesto de $ 30.923.223.473,00, en donde se encuentra subcategorizado en emisoras Clase A, B, C y D._x000a_En este sentido, se le informa al proponente que partiendo del marco de la reactivación económica, los recursos que sean desembolsados y ejecutados en su totalidad no son reembolsables durante la vigencia 2021, es decir hasta el 31 de diciembre de 2021. Sin embargo, en el documento de “CONDICIONES DE PARTICIPACIÓN”, en el numeral 2.13 ASIGNACIÓN DE RECURSO PARA FINANCIAMIENTO DE PROYECTOS, en la NOTA 1 se expresa lo siguiente: Aquellos beneficiarios que hayan recibido desembolsos por concepto de la financiación y, por hechos ajenos y no imputables al beneficiario, no puedan ejecutar, total o parcialmente, el proyecto de acuerdo con los términos establecidos, deberán comunicar dicha situación a la Entidad, manifestando su renuncia a la financiación, y procederán de inmediato a reintegrar los recursos no ejecutados, dentro del término que establezca la entidad, a la cuenta bancaria del Fondo Único de Tecnologías de la Información y las Comunicaciones con NIT 800.131.648-6: Banco Davivienda, tipo de cuenta: ahorros, número 00018-500003-3, y remitir copia de la consignación. Lo anterior sin perjuicio de las actuaciones administrativas a las que haya lugar."/>
    <d v="2021-05-29T18:08:00"/>
    <x v="0"/>
    <x v="1"/>
    <s v="Alba Gómez"/>
    <s v="Nicolas"/>
    <n v="29.883333333476912"/>
    <x v="0"/>
    <m/>
    <m/>
  </r>
  <r>
    <x v="11"/>
    <x v="0"/>
    <d v="2021-05-29T13:15:24"/>
    <d v="2021-05-31T13:15:24"/>
    <x v="0"/>
    <s v="(3) Solicitudes u observaciones al proceso de convocatoria"/>
    <s v="Fundación para el Desarrollo Social Promover"/>
    <n v="805024229"/>
    <x v="2"/>
    <s v="(0) -Seleccione-"/>
    <x v="9"/>
    <s v="Han Yu Pava"/>
    <n v="3103892025"/>
    <s v="hanyupava@canalcalitv.com"/>
    <s v="Cordial saludo, de antemano queremos agradecer la disposición del gobierno nacional y el apoyo directo para la transformación digital y el fortalecimiento de los medios de comunicación mediante la mencionada convocatoria.  La presente comunicación tiene el fin de solicitar la revisión de uno de los requerimientos o aclaración del mismo, pues revisando los términos, encontramos con sorpresa que en el ANEXO 5. ANEXO TÉCNICO de la convocatoria, se menciona, como uno de los prerrequisitos para participar, el tener licencia para la operación del servicio con una vigencia mínima al 31 de diciembre de 2023 como se ve en la imagen adjunta.   Sin embargo, en una reunión efectuada en la ciudad de Popayán (Cauca) los días 28 y 29 de junio de 2018, se nos entregó por parte de la ANTV a todos los operadores de televisión abierta sin ánimo de lucro la renovación de nuestra licencia por 10 años contados a partir de 2012, esto significa que a todos se nos vence la licencia en el 2022 impidiendo nuestra participación total en la convocatoria.  Esperamos que este requerimiento sea un error por falta de información en el empalme con la extinta ANTV y que se pueda corregir, pues tenemos muchas intenciones de participar y sabemos que estas convocatorias pueden ayudar mucho al sector, sobretodo de los canales locales sin ánimo de lucro que tienen tantas dificultades para su financiación. "/>
    <s v="https://mintic.sharepoint.com/:i:/g/direccion_economia_digital/EQPAdpybRZlJjeYkC5Gw_nsBG5Bs-6eoc4ttg2y1378lBA?e=ke9lri_x000a_"/>
    <s v="Una vez revisada la situación particular de los operadores cuya concesión tiene vigencia hasta el 2022 y podrían participar en la Subcategoría 2.3. Operadores estación local sin ánimo de lucro de la Categoría No. 2 Televisión, se tiene que el supuesto fáctico esgrimido podría del tiempo concesionado y el requisito establecido por la entidad podría generar el efecto adverso de restricción en la participación, se hace necesario incluir las reglas correspondientes y suficientes  en el Anexo 5 &quot;Anexo técnico&quot;, para dejar clara la situación y garantizar la participación de los operadores cuya concesión tiene vigencia hasta el 2022, por lo que se acepta parcialmente la observación y a través de la  adenda No. 1 se incluirán las condiciones necesarias para la habilitación siempre y cuando se radique ante la Entidad, en los términos planteados en la normativa vigente, la solicitud de prórroga dentro de la presente vigencia, en los plazos establecidos en el Anexo No. 5 Anexo Técnico y en el documento de CONDICIONES DE PARTICIPACIÓN DE LA CONVOCATORIA."/>
    <d v="2021-06-11T21:55:00"/>
    <x v="1"/>
    <x v="2"/>
    <m/>
    <s v="Nicolas"/>
    <n v="320.65999999997439"/>
    <x v="0"/>
    <m/>
    <m/>
  </r>
  <r>
    <x v="12"/>
    <x v="0"/>
    <d v="2021-05-30T12:42:57"/>
    <d v="2021-06-01T12:42:57"/>
    <x v="0"/>
    <s v="(3) Solicitudes u observaciones al proceso de convocatoria"/>
    <s v="ASOCIACION CANAL 5 DE TELEVISION LOCAL"/>
    <n v="8120083537"/>
    <x v="2"/>
    <s v="(0) -Seleccione-"/>
    <x v="2"/>
    <s v="Indalecio Copete Romero "/>
    <n v="3013851664"/>
    <s v="indalecio.copete@gmail.com"/>
    <s v="“En los datos adjuntos a este correo se envía una solicitud formal de revisión de la convocatoria transformación digital en cuanto los canales locales sin ánimo de lucro.&quot; _x000a__x000a_Cordial saludo, _x000a_  _x000a_Me permito dirigirme a Usted para hacer llegar esta solicitud con respecto a la _x000a_CONVOCATORIA DEFINITIVA MINTIC No. 001 de 2021, el borrador de la _x000a_convocatoria nos ilusionaba y nos dejaba entrever que los recursos para los canales _x000a_locales sin ánimo de lucro podrían tener un presupuesto adecuado para ejecutar _x000a_proyectos para los mismos, pero el documento de la convocatoria publicado el día _x000a_de ayer jueves, nos deja un mal sin sabor, más recursos para los grandes canales _x000a_privados, locales con ánimo de lucro y operadores comunitarios, los aproximados _x000a_430 millones para solo locales sin ánimo de lucro es irrisorio porque si los dividimos _x000a_en el número de canales existentes saldríamos a 26 millones pesos _x000a_aproximadamente, para poner un poco en contexto esto no alcanzaría para _x000a_comprar una cámara digital de alta definición moderna._x000a__x000a_Señora Ministra yo personalmente he visto como se ha movido para sacar al país _x000a_adelante en materia de tecnología, conectividad e inversiones, es digno de admirar, _x000a_pero este presupuesto asignado a estos canales de los cuales me tomo la vocería _x000a_NO servirá para implementar el objetivo de la convocatoria la “Gran llamada _x000a_Transformación Digital.” _x000a__x000a_Sé que ponerla en contexto de la situación que viven los canales locales en esta _x000a_misiva es difícil, pero si le pido por favor que su equipo de colaboradores revise el _x000a_presupuesto asignados a estos canales en la actual convocatoria. _x000a__x000a_Cuando salió el borrador nos alegramos porque se convertiría en una bocanada de _x000a_oxígeno para nuestros medios, y queremos que nuestros requerimientos sean _x000a_escuchados para mantener la televisión local abierta viva y vigente en el país. _x000a__x000a_Cordialmente, _x000a_INDALECIO COPETE ROMERO. _x000a_Represéntate legal _x000a_Asociación Canal 5 de televisión local "/>
    <s v="https://mintic.sharepoint.com/:b:/g/direccion_economia_digital/EVzS_ZIA9VZNkLesqAJOTC4BQFIQFOQsjvGPX6I_TjtkqA?e=Lt2WGc_x000a_"/>
    <s v="No se acepta la observación. Como primera medida, su entendimiento es erróneo, la financiación de proyectos en la Subcategoría de Televisión Local Sin Ánimo de Lucro no corresponde al ejercicio planteado en su comunicación. Los operadores interesados pueden presentar proyectos de hasta $100.000.000 y en esa medida pueden ser objeto de financiación previa verificación de las condiciones técnicas, financieras y jurídicas, a través del mecanismo de asignación aleatorio establecido en los documentos de la convocatoria. En segund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_x000a__x000a_Finalmente,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no es viable su modificación a la fecha._x000a__x000a_Ahora bien, en lo que corresponde a la solicitud encaminada a habilitar la participación de los operadores cuya concesión tiene vigencia hasta el 2022, al igual que se habilite la inclusión de actividades asociadas a la transferencia de tecnología de análoga a digital, se acepta parcialmente la misma y se regulará lo pertinente mediante Adenda No. 1."/>
    <d v="2021-06-11T21:55:00"/>
    <x v="1"/>
    <x v="2"/>
    <m/>
    <s v="Nicolas"/>
    <n v="297.20083333330695"/>
    <x v="0"/>
    <m/>
    <m/>
  </r>
  <r>
    <x v="13"/>
    <x v="0"/>
    <d v="2021-05-30T22:39:29"/>
    <d v="2021-06-01T22:39:29"/>
    <x v="0"/>
    <s v="(2) Asesoría o consultas sobre la postulación de propuestas"/>
    <s v="Publicaciones Seguimiento SAS"/>
    <n v="900839919"/>
    <x v="1"/>
    <s v="(Prensa) Prensa"/>
    <x v="10"/>
    <s v="Leopoldo Díaz Granados Cruz"/>
    <n v="3042251124"/>
    <s v="leodiazgranados@seguimiento.co"/>
    <s v="Actualmente el medio de comunicación digital seguimiento.co cuenta con un desarrollo web y un CMS (administrador de contenido) en Drupal versión 7, que está próximo a quedar obsoleto, lo cual requiere una urgente migración a la última versión Drupal 9. Dicha migración hace obligatorio que el sitio web sea rediseñado teniendo que el lenguaje en el que está construido Drupal 9 así lo requiere.   Después de analizar los 3 ejes de las 'condiciones de participación en la convocatoria', nos enfrentamos a la duda sobre si la migración de CMS a Drupal 9 y el consecuente rediseño y desarrollo del sitio web de Seguimiento.co cabe en el eje 3:- Desarrollo e Implementación de Tecnología para la Transformación Digital, específicamente en la línea 'Migrar o crear la actividad de la organización en formato digital (Página web o APP)'.  La duda que tenemos es que en dicha línea del eje 3 se especifica que &quot;Con esta línea de desarrollo de productos digitales, se pretende fortalecer al medio que NO CUENTE con este servicio&quot;.   Para contextualizar mejor la duda: Nos preguntamos si este punto es solo para aquellos que no cuenten con sitio web o si la modernización que requerimos podría ser presentada en este eje y línea específica. "/>
    <m/>
    <s v="Atendiendo su consulta, es importante recordar que para poder participar en la presente convocatoria, el medio de comunicación debe de estar legalmente constituido antes del 11 de marzo del 2020, vigente y operando en Colombia. Direccionando lo que usted expresa al anexo 5 “Anexo Técnico”, se está refiriendo al eje estratégico 3 descrito en el numeral  8.3.1 “ACTUALIZACIÓN Y/O ADQUISICIÓN E IMPLEMENTACIÓN DE INFRAESTRUCTURA DE TECNOLOGÍA DE LA INFORMACIÓN (TI)” y a la línea estratégica 3, expuesto en el numeral 8.3.3 “LINEA ESTRATEGICA SERVICIO O PRODUCTO DIGITAL”, tal cual como usted lo menciona, el principal objetivo de esta línea estratégica es fortalecer a aquellos medios de comunicación que no cuenten con un servicio o producto digital y que requieran o sea necesario desarrollarlo o implementarlo, teniendo claro la finalidad de esta línea estratégica y respondiendo directamente a su pregunta, la respuesta es Sí, en esta línea solo podrán aplicar los medios de comunicación que no cuenten con este servicio o producto digital, por lo que en su caso, su propuesta, plan o proyecto no se podría presentar en este eje y línea estratégica, ya que ustedes cuentan con un sitio web y lo que pretenden es realizar un proceso de modernización o actualización de la misma._x000a_Siendo así y teniendo en cuenta la descripción de su necesidad usted podría postularse o aplicar a la categoría número 5 “Medios Digitales”  y desarrollar su propuesta, plan o proyecto en el eje estratégico 2, descrito en el numeral   8.2 EJE 2 – “ACOMPAÑAMIENTO EN LA TRANSFORMACIÓN DE LOS PROCESOS EMPRESARIALES” específicamente en la primera línea estratégica, descrito en el numeral 8.2.1 “ACTUALIZACIÓN Y/O ADQUISICIÓN E IMPLEMENTACIÓN DE HARDWARE Y/O SOFTWARE ESPECÍFICO AL PROCESO OPERATIVO”, del anexo 5 “Anexo Técnico”, para ello deberá tener en cuenta los procesos operativos de esta categoría mencionados en el numeral 8.2.1.1.5  “Medios Digitales”, cumplir con las  condiciones específicas de los proyectos asociados de esta línea expuesto en el numeral 8.2.1.2 “Condiciones específicas de los proyectos asociados a la línea de actualización y/o adquisición e implementación de hardware y/o software específico al proceso operativo”, además de cumplir con los  requisitos técnicos, jurídicos y demás condiciones que dentro de esta línea se establecen."/>
    <d v="2021-05-31T16:06:00"/>
    <x v="0"/>
    <x v="3"/>
    <s v="Daniela Alemán"/>
    <s v="Nicolas"/>
    <n v="17.441944444435649"/>
    <x v="0"/>
    <m/>
    <m/>
  </r>
  <r>
    <x v="14"/>
    <x v="2"/>
    <d v="2021-05-31T08:58:28"/>
    <d v="2021-06-02T08:58:28"/>
    <x v="0"/>
    <s v="(3) Solicitudes u observaciones al proceso de convocatoria"/>
    <s v="ASOCIACION CANAL 5 DE TELEVISION LOCAL"/>
    <n v="8120083537"/>
    <x v="2"/>
    <s v="(0) -Seleccione-"/>
    <x v="2"/>
    <s v="Indalecio Copete Romero"/>
    <n v="3013851664"/>
    <s v="indalecio.copete@gmail.com"/>
    <s v="Cordial saludo.En los datos adjuntos a este correo se envía una solicitud formal de  revisión de la convocatoria transformación digital.Estaré atento a su respuesta-- Indalecio Copete R.3013851664 _x000a_Cordial saludo, _x000a_Me permito dirigirme a usted para hacer llegar esta solicitud con respecto a la CONVOCATORIA DEFINITIVA MINTIC No. 001 de 2021, el borrador de la convocatoria nos ilusionaba y nos dejaba entrever que los recursos para los canales locales sin ánimo de lucro podrían tener un presupuesto adecuado para ejecutar proyectos para los mismos, pero el documento de la convocatoria publicado el día de ayer jueves, nos deja un mal sin sabor, asignar más recursos para los grandes canales privados, locales con ánimo de lucro y operadores comunitarios, los cuales no tienen las limitantes en pautas para generar recursos como los locales sin ánimo de lucro es poco equitativo, si hacemos un ejercicio los aproximados 430 millones asignados para los locales sin ánimo de lucro es irrisorio porque si los dividimos en el número de canales existentes saldrían a 26 millones pesos aproximadamente, y para poner un poco en contexto esto no alcanzaría para comprar una cámara digital de alta definición moderna u otro equipo específico al proceso operativo. _x000a__x000a_Señora Ministra, yo personalmente he visto como se ha movido para sacar al país adelante en materia de tecnología, conectividad e inversiones, es digno de admirar; pero el presupuesto asignado a estos canales locales sin ánimo de lucro de los cuales me tomo la vocería NO servirá para implementar el objetivo de la convocatoria la “Gran llamada Transformación Digital.”_x000a__x000a_Por otra parte, la convocatoria pone como requisito licencias de vigencia mínimas a 31 de diciembre del 2023, la mayoría de los licenciatarios tienen como fin de operaciones a diciembre del 2022, esto excluye a casi todos los Canales locales sin ánimo de lucro de la convocatoria a pesar de la posible renovación. _x000a__x000a_La convocatoria habla de: “Transformación Digital y fortalecimiento de Medios de Comunicación” y el Mintic cierra las posibilidades para la postulación de los proyectos para lograr la financiación de la migración a los Sistemas De Televisión Digital Terrestre, algo que va en contravía al objetivo primordial de la misma convocatoria, darle acceso y oferta de televisión digital a mas habitantes de cierta forma ayuda a disminuir la brecha digital en el país.  _x000a__x000a_Sé que ponerla en contexto de la situación que viven los canales locales en esta misiva es difícil, pero si le pido por favor que su equipo de colaboradores revise el presupuesto asignado a estos canales en la actual convocatoria y los otros puntos expuestos en este documento. _x000a__x000a_Los ingresos en canales como el nuestro han disminuido notablemente por la situación económica generada por la pandemia del Covid–19, está situación ha conllevado a la parálisis de los planes de estudio y migración a la nueva tecnología de televisión Digital TDT, ya que recursos destinados para la implementación de dicha tecnología se han tenido que invertir para pagos de nómina y otros compromisos que no dan espera. Esta crisis del Covid–19 ha mermado considerablemente los ingresos por concepto de pauta publicitaria (las permitidas que no se compara al gran abanico de posibilidades que se le esta permitidos a los canales privados y locales con ánimo de lucro), auspicios y donaciones, además como ustedes saben la pandemia nos acompañara como mínimo hasta el primer trimestre del próximo año y la recuperación económica tardaría hasta tres años más en el mejor de los casos, a esto se le puede sumar que la crisis social, bloqueos generados por el paro retrasaran aun esta recuperación, esta situación sin duda alguna llevaría al cierre de TV5 “EL CANAL DE MONTERIA” _x000a__x000a_Cuando salió el borrador nos alegramos porque se convertiría en una bocanada de oxígeno para nuestros medios, por tanto, queremos que nuestros requerimientos sean escuchados con el fin de mantener la televisión local abierta sin ánimo de lucro viva y vigente en el país.   _x000a__x000a_Cordialmente, _x000a__x000a_INDALECIO COPETE ROMERO. _x000a_Represéntate legal. _x000a_Asociación Canal 5 de televisión local. "/>
    <s v="https://mintic.sharepoint.com/:f:/g/direccion_economia_digital/EoN0ennWWaNFvtCAazsxf_wBDpeEZIkodwNqVLWLrTQuPA?e=pcLA7W"/>
    <s v="&quot;No se acepta la observación. Como primera medida, su entendimiento es erróneo, la financiación de proyectos en la Subcategoría de Televisión Local Sin Ánimo de Lucro no corresponde al ejercicio planteado en su comunicación. Los operadores interesados pueden presentar proyectos de hasta $100.000.000 y en esa medida pueden ser objeto de financiación previa verificación de las condiciones técnicas, financieras y jurídicas, a través del mecanismo de asignación aleatorio establecido en los documentos de la convocatoria. En segund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_x000a__x000a_Finalmente,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no es viable su modificación a la fecha._x000a__x000a_Ahora bien, en lo que corresponde a la solicitud encaminada a habilitar la participación de los operadores cuya concesión tiene vigencia hasta el 2022, al igual que se habilite la inclusión de actividades asociadas a la transferencia de tecnología de análoga a digital, se acepta parcialmente la misma y se regulará lo pertinente mediante Adenda No. 1.&quot;_x000a_"/>
    <d v="2021-06-11T21:55:00"/>
    <x v="1"/>
    <x v="2"/>
    <m/>
    <s v="Nicolas"/>
    <n v="276.94222222227836"/>
    <x v="1"/>
    <m/>
    <m/>
  </r>
  <r>
    <x v="15"/>
    <x v="2"/>
    <d v="2021-05-31T09:43:02"/>
    <d v="2021-06-02T09:43:02"/>
    <x v="0"/>
    <s v="(3) Solicitudes u observaciones al proceso de convocatoria"/>
    <s v="Pilar Hung"/>
    <m/>
    <x v="2"/>
    <m/>
    <x v="9"/>
    <s v="Pilar Hung"/>
    <m/>
    <s v="gerencia@canalcalitv.com"/>
    <s v="Buenas tardes, adjunto solicitud ante convocatoria para Transformación Digital y fortalecimiento de Medios de Comunicación.Gracias._x000a__x000a_Cordial saludo, de antemano queremos agradecer la disposición del gobierno nacional y el apoyo directo para la transformación digital y el fortalecimiento de los medios de comunicación mediante la mencionada convocatoria._x000a_La presente comunicación Tiene el fin de solicitar la revisión de uno de los requerimientos o aclaración del mismo, pues revisando los términos, encontramos con sorpresa que en el ANEXO 5. ANEXO TECNICO de la convocatoria, se menciona, como uno de los prerrequisitos para participar, el tener licencia para la operación del servicio con una vigencia mínima al 31 de diciembre de 2023 como se ve en la siguiente imagen:_x000a__x000a_Sin embargo, en una reunión efectuada enla ciudad de Popayán (Cauca) los días 28 y 29 de junio de 2018, se nos entregó por parte de la ANTV a todos los operadores de televisión abierta sin ánimo de lucro la renovación de nuestra licencia por 10 años contados a partir de 2012, esto significa que a todos se nos vence la licencia en el 2022 impidiendo nuestra participación total en la convocatoria._x000a__x000a_Esperamos que este requerímíenTo sea un error por falta de información en el empalme con la extinta ANTVy que se pueda corregir, pues Tenemos muchas ínTencíones de parTícípary sabanosquee$asconvocáoñaspuedenayudarmuchoalaxionsobmHodode|oscanáes locáesánánhnode|ucn&gt;quetknenTamesdñmuhadespaesuñnandadón._x000a_"/>
    <s v="https://mintic.sharepoint.com/:f:/g/direccion_economia_digital/ErG7BdtBO8pEjyjSruyRV2QBfgnIyeJu88r-92mF-YLpIg?e=gjigTH"/>
    <s v="Su entendimiento es correcto; para la entidad es totalmente claro que en la dinámica propia de los medios de comunicación se presentan condiciones en las cuales la denominación de un medio de comunicación (nombre comercial), puede no tener coincidencia con la denominación de la persona natural y/o jurídica que ostenta la titularidad del mismo y que se encuentra registrada ante la Cámara de Comercio competente y/o la autoridad encargada del registro público respectivo. En esa medida, aquellos interesados que se encuentren en dicha situación pueden participar en la convocatoria sin restricción alguna, siempre y cuando se acredite de manera sumaria la titularidad del medio de comunicación. No obstante se recuerda que los interesados deben acreditar la totalidad de las condiciones y requisitos establecidos en los numerales 7, 8 y 9 del Anexo No. 5 Anexo Técnico, al igual que las condiciones de la convocatoria. _x000a_"/>
    <d v="2021-06-11T21:55:00"/>
    <x v="1"/>
    <x v="2"/>
    <m/>
    <s v="Nicolas"/>
    <n v="276.19944444444263"/>
    <x v="2"/>
    <m/>
    <m/>
  </r>
  <r>
    <x v="16"/>
    <x v="2"/>
    <d v="2021-05-31T09:44:15"/>
    <d v="2021-06-02T09:44:15"/>
    <x v="0"/>
    <s v="(2) Asesoría o consultas sobre la postulación de propuestas"/>
    <s v="Llined S.C"/>
    <m/>
    <x v="5"/>
    <m/>
    <x v="11"/>
    <s v="Nelly Patricia Solarte"/>
    <n v="3146005455"/>
    <s v="nellypatricia.corinto.cauca@gmail.com"/>
    <s v="Señores MINTIC_x000a_Atento SaludoSolcito de la manera más respetuosa orientarme para inscribirse a transformacion digital busque un link y  no encontre opciones para hacerlo  meorientan por favor ,Mi nombre es Nelly patricia Solarte desde corinto cauca_x000a_Nelly Patricia Solartecel 3146005455"/>
    <s v="https://mintic.sharepoint.com/:f:/g/direccion_economia_digital/EvfvXtrzyBBKptyKi_IZ21sBCmPfwc6a_klvXXoA-81EOg?e=BSZqgh"/>
    <s v="En atención a su solicitud le informamos que para la Convocatoria de Transformación Digital y Fortalecimiento de los Medios de Comunicación desde el Ministerio TIC, se ha dispuesto sitio web (https://mintic.gov.co/transformaciondigitalmedios/) en el cual usted podrá acceder en la parte superior a toda la documentación que le apoyará en el proceso de presentación de su propuesta  “Documentación del Proceso”. Así mismo se encuentra en la parte superior derecha un link que la llevara a la plataforma que se ha preparado para la postulación de los proyectos “Presente su propuesta aquí”"/>
    <d v="2021-06-01T15:59:00"/>
    <x v="0"/>
    <x v="4"/>
    <s v="Daniela Alemán"/>
    <s v="Nicolas"/>
    <n v="30.245833333348855"/>
    <x v="3"/>
    <n v="212052542"/>
    <m/>
  </r>
  <r>
    <x v="17"/>
    <x v="0"/>
    <d v="2021-05-31T10:48:00"/>
    <d v="2021-06-02T10:48:00"/>
    <x v="0"/>
    <s v="(2) Asesoría o consultas sobre la postulación de propuestas"/>
    <s v="CABLENOTICIAS TV S.A.S"/>
    <n v="900460715"/>
    <x v="2"/>
    <s v="(0) -Seleccione-"/>
    <x v="5"/>
    <s v="Edna Margarita Mogollón "/>
    <n v="3146619737"/>
    <s v="mmogollon@cablenoticias.tv"/>
    <s v="Señores MinTIC: 1.  El canal CABLENOTICIAS es televisión cerrada con licencia MINTIC y cubrimiento nacional por medio de televisión paga a través de cableoperadores. ¿Tiene alguna restricción para su participación?"/>
    <m/>
    <s v="De acuerdo a primera inquietud, se le informa que en el Numeral 7.2.2 “Exclusiones aplicables a la subcategoria número 2 “televisión”, del anexo 5- Anexo Técnico de la convocatoria, y teniendo en cuenta que sin perjuicio de las exclusiones, causales de rechazo y regulaciones específicas que se establezcan en el presente documento, se tendran como exclusiones, entendiendose no habilitados para participar en la convocatoria y en particular para la categoria número 2 &quot;Televisión” a los operadores del servicio de televisión por suscripcion y satelital, por lo que si su medio de comunicación hace parte de esta clasificación lastimosamente no podría participar en dicha categoría._x000a_"/>
    <d v="2021-06-01T23:48:00"/>
    <x v="0"/>
    <x v="4"/>
    <s v="Daniela Alemán"/>
    <s v="Nicolas"/>
    <n v="37.000000000116415"/>
    <x v="0"/>
    <m/>
    <m/>
  </r>
  <r>
    <x v="18"/>
    <x v="0"/>
    <d v="2021-05-31T10:48:00"/>
    <d v="2021-06-02T10:48:00"/>
    <x v="0"/>
    <s v="(2) Asesoría o consultas sobre la postulación de propuestas"/>
    <s v="CABLENOTICIAS TV S.A.S"/>
    <n v="900460715"/>
    <x v="2"/>
    <s v="(0) -Seleccione-"/>
    <x v="5"/>
    <s v="Edna Margarita Mogollón "/>
    <n v="3146619737"/>
    <s v="mmogollon@cablenoticias.tv"/>
    <s v=" 2.  ¿En la categoría de televisión nacional hay algún límite de participantes y un tope económico superior o inferior?. "/>
    <m/>
    <s v="Con relación a la pregunta número 2,  le informamos que dentro del Anexo No. 5  Anexo Técnico, en el numeral  5.2 Análisis delimitación población objetivo se encuentra la tabla  población objetiva, donde describe  la cantidad posible de medios de televisión a presentarse, sin embargo no existe un limite de participación en la convocatoria, los limites se encuentran establecidos en el presupuesto en los valores máximos asignados por categoria. Esta información puede encontrarse  En el numeral 7.2 7.2_x0009_Categoría No. 2 Televisión la cual cuenta con un presupuesto de ONCE MIL DOSCIENTOS TREINTA Y DOS MILLONES DOSMIL OCHOCIENTOS TRES PESOS MONEDA CORRIENTE ($11.232.002.803,00 M/CTE), distribuidos en cuatro (4) subcategorías establecidas en razón a la clasificación de los operadores. "/>
    <d v="2021-06-01T23:48:00"/>
    <x v="0"/>
    <x v="4"/>
    <s v="Daniela Alemán"/>
    <s v="Nicolas"/>
    <n v="37.000000000116415"/>
    <x v="0"/>
    <m/>
    <m/>
  </r>
  <r>
    <x v="19"/>
    <x v="0"/>
    <d v="2021-05-31T10:48:00"/>
    <d v="2021-06-02T10:48:00"/>
    <x v="0"/>
    <s v="(2) Asesoría o consultas sobre la postulación de propuestas"/>
    <s v="CABLENOTICIAS TV S.A.S"/>
    <n v="900460715"/>
    <x v="2"/>
    <s v="(0) -Seleccione-"/>
    <x v="5"/>
    <s v="Edna Margarita Mogollón "/>
    <n v="3146619737"/>
    <s v="mmogollon@cablenoticias.tv"/>
    <s v=" 3. ¿En qué consiste la audiencia de sorteo? "/>
    <m/>
    <s v="Teniendo en cuenta su tercera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 Convocatoria, está expuesto en el numeral 2.1 cronograma, la tabla donde se da a conocer la actividad de Audiencia de sorteo, la cual se llevara a cabo el día 05 de agosto de 2021 – 9:00 a.m, en el Edificio Murillo Toro, carrera 8ª entre calles12A y 12B de la ciudad de Bogotá, D.C – Auditorio 9, donde se asignará un número ascendente a cada proponente habilitado para la participación en la audiencia del sorteo de las propuestas habilitadas por cada categoría y subcategoría requisitos. _x000a__x000a_De igual manera en el eje 5.2 Audiencia del sorteo, se explica con claridad los lineamentos a tener en cuenta y las reglas correspondientes de los sorteos. Por eso es importante tener en cuenta que una vez efectuado el análisis de las propuestas para cada uno de los medios de comunicación en sus diferentes categorías y subcategorías agotados los correspondientes términos de subsanación de las propuestas y teniendo en cuenta las respuestas finales a las evaluaciones de los ofrecimientos, una vez la administración cuenta con el listado correspondiente de todos los posibles habilitados para cada categoría y subcategoría, para efectos de la asignación de los recursos, se llevará a cabo una audiencia de sorteo a través del cual se escogerá el listado de los beneficiarios finales del proyecto._x000a_"/>
    <d v="2021-06-01T23:48:00"/>
    <x v="0"/>
    <x v="4"/>
    <s v="Daniela Alemán"/>
    <s v="Nicolas"/>
    <n v="37.000000000116415"/>
    <x v="0"/>
    <m/>
    <m/>
  </r>
  <r>
    <x v="20"/>
    <x v="0"/>
    <d v="2021-05-31T10:48:00"/>
    <d v="2021-06-02T10:48:00"/>
    <x v="0"/>
    <s v="(2) Asesoría o consultas sobre la postulación de propuestas"/>
    <s v="CABLENOTICIAS TV S.A.S"/>
    <n v="900460715"/>
    <x v="2"/>
    <s v="(0) -Seleccione-"/>
    <x v="5"/>
    <s v="Edna Margarita Mogollón "/>
    <n v="3146619737"/>
    <s v="mmogollon@cablenoticias.tv"/>
    <s v="4. ¿Habrá mesas de trabajo para aclarar dudas?   Agradecemos su pronta respuesta  Cordialmente, Edna Margarita Mogollón PRODUCTORA GENERAL CABLENOTICIAS TV S.A.S"/>
    <m/>
    <s v="Finalemente, le informamos que como tal no existen mesas de apoyo en la presente convocatoria, pero si  un centro de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e igual manera, le informamos que  se van a realizar socializaciones a través de mesas de trabajo que se van a implementar con la finalidad de dejar más claridad y explicar puntualmente cual es tramite y proceso para la postulación a la convocatoria y así poder presentar su plan, programa o proyecto._x000a__x000a__x000a__x000a_"/>
    <d v="2021-06-01T23:48:00"/>
    <x v="0"/>
    <x v="4"/>
    <s v="Daniela Alemán"/>
    <s v="Nicolas"/>
    <n v="37.000000000116415"/>
    <x v="0"/>
    <m/>
    <m/>
  </r>
  <r>
    <x v="21"/>
    <x v="0"/>
    <d v="2021-05-31T11:23:23"/>
    <d v="2021-06-02T11:23:23"/>
    <x v="0"/>
    <s v="(3) Solicitudes u observaciones al proceso de convocatoria"/>
    <s v="Gobernación del Huila"/>
    <s v="800.103.913-4"/>
    <x v="0"/>
    <s v="(0) -Seleccione-"/>
    <x v="12"/>
    <s v="Carolina Ariza"/>
    <n v="3173117619"/>
    <s v="c.carolina.ariza@huila.gov.co"/>
    <s v="Muy buenos días soy la delegada de la Gobernación del Hila a través de su oficina de Tic para efecto de apoyar las publicaciones del Ministerio de Tic, y necesito por favor apoyo sobre la inscripción de la convocatoria para efectos de la Promoción y divulgación en la pagina web de la Gobernación del Huila. "/>
    <m/>
    <s v="De igual manera en el eje 5.2 Audiencia del sorteo, se explica con claridad los lineamentos a tener en cuenta y las reglas correspondientes de los sorteos. Por eso es importante tener en cuenta que una vez efectuado el análisis de las propuestas para cada uno de los medios de comunicación en sus diferentes categorías y subcategorías agotados los correspondientes términos de subsanación de las propuestas y teniendo en cuenta las respuestas finales a las evaluaciones de los ofrecimientos, una vez la administración cuenta con el listado correspondiente de todos los posibles habilitados para cada categoría y subcategoría, para efectos de la asignación de los recursos, se llevará a cabo una audiencia de sorteo a través del cual se escogerá el listado de los beneficiarios finales del proyecto."/>
    <d v="2021-06-01T20:32:00"/>
    <x v="0"/>
    <x v="1"/>
    <s v="Daniela Alemán"/>
    <s v="Nicolas"/>
    <n v="33.143611111154314"/>
    <x v="0"/>
    <m/>
    <m/>
  </r>
  <r>
    <x v="22"/>
    <x v="0"/>
    <d v="2021-05-31T12:59:00"/>
    <d v="2021-06-02T12:59:00"/>
    <x v="0"/>
    <s v="(2) Asesoría o consultas sobre la postulación de propuestas"/>
    <s v="TW3 RADIO SAS"/>
    <n v="900373720"/>
    <x v="3"/>
    <s v="(0) -Seleccione-"/>
    <x v="13"/>
    <s v="GERMAN ANDRES TOBON CAMELO"/>
    <n v="3103209691"/>
    <s v="gtobon@tocastereo.com"/>
    <s v="Buenos dias, tengo las siguientes inquietudes:  1. Como logro contactas las mesas de apoyo?"/>
    <m/>
    <s v="Adicionalmente se van a realizar socializaciones a través de mesas de trabajo que se van a implementar con la finalidad de dejar más claridad y explicar puntualmente cual es tramite y proceso para la postulación a la convocatoria y así poder presentar su plan, programa o proyecto."/>
    <d v="2021-06-01T22:39:00"/>
    <x v="0"/>
    <x v="0"/>
    <s v="Alba Gómez"/>
    <s v="Nicolas"/>
    <n v="33.666666666569654"/>
    <x v="0"/>
    <m/>
    <m/>
  </r>
  <r>
    <x v="23"/>
    <x v="0"/>
    <d v="2021-05-31T12:59:00"/>
    <d v="2021-06-02T12:59:00"/>
    <x v="0"/>
    <s v="(2) Asesoría o consultas sobre la postulación de propuestas"/>
    <s v="TW3 RADIO SAS"/>
    <n v="900373720"/>
    <x v="3"/>
    <s v="(0) -Seleccione-"/>
    <x v="13"/>
    <s v="GERMAN ANDRES TOBON CAMELO"/>
    <n v="3103209691"/>
    <s v="gtobon@tocastereo.com"/>
    <s v=" 2. Una sociedad que tiene 2 o mas concesiones de emisoras de radio tanto en FM como AM, por cuantos proyectos podría aplicar, uno por emisora o uno por sociedad? "/>
    <m/>
    <s v="Si las concesiones de emisoras de radio que conforman la sociedad están representadas bajo un mismo NIT, solo podrá acceder a presentar un plan, programa o proyecto por cada medio de comunicación o categoría, en este caso puntual la sociedad deberá escoger una sola emisora teniendo en cuenta sus necesidades y criterios que consideren convenientes para sacar provecho a esta convocatoria. Si no es así y cada emisora está representada por un NIT diferente, cada emisora sería un medio de comunicación independiente y podrían presentar un plan, programa o proyecto por cada emisora, en la categoría 1 de Radio difusión sonora, cumpliendo con los requisitos y condiciones que allí se establecen."/>
    <d v="2021-06-01T22:39:00"/>
    <x v="0"/>
    <x v="3"/>
    <s v="Alba Gómez"/>
    <s v="Nicolas"/>
    <n v="33.666666666569654"/>
    <x v="0"/>
    <m/>
    <m/>
  </r>
  <r>
    <x v="24"/>
    <x v="0"/>
    <d v="2021-05-31T12:59:00"/>
    <d v="2021-06-02T12:59:00"/>
    <x v="0"/>
    <s v="(2) Asesoría o consultas sobre la postulación de propuestas"/>
    <s v="TW3 RADIO SAS"/>
    <n v="900373720"/>
    <x v="3"/>
    <s v="(0) -Seleccione-"/>
    <x v="13"/>
    <s v="GERMAN ANDRES TOBON CAMELO"/>
    <n v="3103209691"/>
    <s v="gtobon@tocastereo.com"/>
    <s v="3. Tienen alguna empresa que preste el servicio para apoyar la presentación de estos proyectos, ya que tiene estudios de mercado y proyectos por semanas y meses."/>
    <m/>
    <s v="No, no se tiene contratada una empresa para prestar el servicio de apoyo en la presentación de sus proyectos, el estudio de mercado son ítems que se encuentran en el anexo técnico 5 “Anexo Técnico” dentro de cada línea estratégica, como un proceso que se debe cumplir para desarrollar su plan, programa o proyecto. En donde también se hace la explicación de cuál es la dinámica, objetivo y en que consiste todo lo relacionado con el proceso de presentación de la propuesta. Si tiene alguna duda, inquietud o requerimiento puntual del proceso de postulación a la convocatoria y documentos publicados, la podría hacer llegar a través del micrositio https://www.mintic.gov.co/transformaciondigitalmedios en la pestaña “Centro de Consultas” dispuesto por el Ministerio para atender sus inquietudes y observaciones."/>
    <d v="2021-06-01T22:39:00"/>
    <x v="0"/>
    <x v="0"/>
    <s v="Alba Gómez"/>
    <s v="Nicolas"/>
    <n v="33.666666666569654"/>
    <x v="0"/>
    <m/>
    <m/>
  </r>
  <r>
    <x v="25"/>
    <x v="0"/>
    <d v="2021-05-31T12:59:12"/>
    <d v="2021-06-02T12:59:12"/>
    <x v="0"/>
    <s v="(2) Asesoría o consultas sobre la postulación de propuestas"/>
    <s v="TOBON CAMELO S EN C TOCA STEREO"/>
    <n v="8001111078"/>
    <x v="3"/>
    <s v="(0) -Seleccione-"/>
    <x v="14"/>
    <s v="DANIEL TOBON"/>
    <n v="3112333011"/>
    <s v="dtobon@tocastereo.com"/>
    <s v="buenos días, a continuación las siguientes consultas:  1. Cuando se menciona que es un valor máximo por PROYECTO, es un proyecto por emisora? o por cada emisora pueden haber mas de un proyecto? "/>
    <m/>
    <s v="En atención a su solicitud, le informamos que para los proyectos que serán objeto de financiación por parte del FUNTIC y la distribución de los recursos, para el caso de radiodifusión sonora ubicada en la Categoría No. 1 se tiene un presupuesto de $ 30.923.223.473,00, en donde se encuentra subcategorizado en emisoras Clase A, B, C y D. Por lo tanto, el valor máximo del rango se le asignó a la Clase A que es la categoría con mayor nivel de potencia y el valor mínimo del rango se le asignó a la Clase D, y en la asignación se fue disminuyendo el mismo monto entre las clases intermedias, de forma ponderada, a continuación se señalan en detalle dichos valores: _x000a_•_x0009_Subcategoría 1.1. Clase A, Valor máximo para financiar por Proyecto Hasta $ 100.000.000 y Valor máximo para financiar por Subcategoría Hasta $ 3.640.000.000._x000a_•_x0009_Subcategoría 1.1. Clase B, Valor máximo para financiar por Proyecto Hasta $ 83.333.333 y Valor máximo para financiar por Subcategoría Hasta $ $ 9.240.317.275._x000a_•_x0009_Subcategoría 1.1. Clase C, Valor máximo para financiar por Proyecto Hasta $ 66.666.666 y Valor máximo para financiar por Subcategoría Hasta $ 10.596.185.194._x000a_•_x0009_Subcategoría 1.1. Clase D, Valor máximo para financiar por Proyecto Hasta $ 50.000.000 y Valor máximo para financiar por Subcategoría Hasta $ 7.446.721.004._x000a_Teniendo en cuenta lo anterior, el valor máximo para financiar por proyecto corresponde al monto máximo asignado por proyecto presentado por cada participante; así mismo, cada participante solo podrá presentar un proyecto dentro de cada una de las categorías o subcategorías._x000a_No obsta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1T17:45:00"/>
    <x v="0"/>
    <x v="1"/>
    <s v="Daniela Alemán"/>
    <s v="Nicolas"/>
    <n v="28.763333333423361"/>
    <x v="0"/>
    <m/>
    <m/>
  </r>
  <r>
    <x v="26"/>
    <x v="0"/>
    <d v="2021-05-31T12:59:12"/>
    <d v="2021-06-02T12:59:12"/>
    <x v="0"/>
    <s v="(2) Asesoría o consultas sobre la postulación de propuestas"/>
    <s v="TOBON CAMELO S EN C TOCA STEREO"/>
    <n v="8001111078"/>
    <x v="3"/>
    <s v="(0) -Seleccione-"/>
    <x v="14"/>
    <s v="DANIEL TOBON"/>
    <n v="3112333011"/>
    <s v="dtobon@tocastereo.com"/>
    <s v="2. Los anexos están disponibles en Word para poder alimentar toda la información o toca transcribirlos?  Muchas gracias. "/>
    <m/>
    <s v="Con respecto a su segunda solicitud nos permitimos informarle que por políticas y temas de seguridad del MinTIC, no está permitido compartir los anexos o documentos en “Word”, solamente están disponibles para el público en general en estos formatos y adjuntos de esta forma en el micrositio. "/>
    <d v="2021-06-01T17:45:00"/>
    <x v="0"/>
    <x v="1"/>
    <s v="Daniela Alemán"/>
    <s v="Nicolas"/>
    <n v="28.763333333423361"/>
    <x v="0"/>
    <m/>
    <m/>
  </r>
  <r>
    <x v="27"/>
    <x v="2"/>
    <d v="2021-05-31T12:04:20"/>
    <d v="2021-06-02T12:04:20"/>
    <x v="0"/>
    <s v="(2) Asesoría o consultas sobre la postulación de propuestas"/>
    <s v="Gobernación del Huila"/>
    <s v="800.103.913-4"/>
    <x v="0"/>
    <s v="(0) -Seleccione-"/>
    <x v="12"/>
    <s v="Carolina Ariza"/>
    <n v="3173117619"/>
    <s v="c.carolina.ariza@huila.gov.co"/>
    <s v="Muy buenos días_x000a_Deseándole al Equipo Minitic una hermosa semana laboral_x000a_Como Delegada de la Gobernación del Huila a través de su oficina Tic, solicito de forma atenta y respetuosa asesoría para lainscripción de la convocatoria que cito en asunto del presente correo electrónico para efectos de la promoción y divulgación dela misma en la pagina web de la Gobernación del Huila en beneficio del sector de los medios de comunicación._x000a_Agradezco su amable atención y respuesta._x000a_Carolina Ariza_x000a_ Cel:3173117619_x000a_Administradora Publica TP  1147254 - T CCAP_x000a_Profesional  de Apoyo oficina TicGobernación del Huila"/>
    <s v="https://mintic.sharepoint.com/:f:/g/direccion_economia_digital/Ety_WWApcdNIvGygTaAU00cBwzRgYgh2VY-x7VYH7VV3LA?e=CyYXFM"/>
    <s v="En atención a su solicitud, agradecemos su interés en apoyar la promoción y divulgación de esta importante iniciativa, no solo para nuestro Ministerio sino para el Gobierno, la reactivación económica y la transformación digital de los medios de comunicación. Es por esto que compartimos el enlace donde pueden encontrar el boletín de prensa sobre la apertura de la convocatoria, el cual podrán publicar en sus canales digitales. https://www.mintic.gov.co/portal/inicio/Sala-de-prensa/176141:Inicia-convocatoria-de-MinTIC-para-apoyar-la-transformacion-digital-de-medios-de-comunicacion para cualquier información adicional por favor ponerse en contacto con Ingrid Paola Alfonso Diaz, líder de comunicaciones para este proyecto, al correo electrónico ialfonso@mintic.gov.co."/>
    <d v="2021-06-01T20:35:00"/>
    <x v="0"/>
    <x v="0"/>
    <s v="Daniela Alemán"/>
    <s v="Nicolas"/>
    <n v="32.511111111205537"/>
    <x v="4"/>
    <n v="212052546"/>
    <m/>
  </r>
  <r>
    <x v="28"/>
    <x v="0"/>
    <d v="2021-05-31T16:16:28"/>
    <d v="2021-06-02T16:16:28"/>
    <x v="0"/>
    <s v="(2) Asesoría o consultas sobre la postulación de propuestas"/>
    <s v="ENTRETENIMIENTO PARA TODOS SAS"/>
    <s v="900.682.411-4"/>
    <x v="1"/>
    <s v="(Emisora/Podcast) Emisora/Podcast"/>
    <x v="5"/>
    <s v="Carolina Casas"/>
    <s v="317 5173052"/>
    <s v="ccasas@vibra.fm"/>
    <s v="Hola, buen día Tengo unas consultas sobre la convocatoria 1. ¿Es aceptado presentar cotizaciones de proveedores de otros países? ¿O deben ser nacionales todos los proveedores? "/>
    <s v="https://mintic.sharepoint.com/:w:/g/direccion_economia_digital/EXNMek-CsI5Hsi9oNe6tTfkBKNIMqEJofRbVZtIylm0-vw?e=wJTJjL"/>
    <s v="De acuerdo a su consulta número uno, le informamos que si está permitido presentar cotizaciones de proveedores extranjeros, pero para estas deberán cumplir con los requisitos jurídicos principalmente lo que a continuación se expresa “las personas jurídicas extranjeras deben presentar los documentos que acrediten su existencia y conformación de acuerdo con la normativa de su país de origen. En todo caso la documentación presentada debe tener como vigencia de expedición no superior a 30 días antes de su presentación”  y las condiciones generales de las cotizaciones que se establecen en cada una de las líneas estratégicas, específicamente las que se encuentra en el eje 2 “ACOMPAÑAMIENTO EN LA TRANSFORMACIÓN DE LOS PROCESOS EMPRESARIALES” expresado en el numeral 8.2 y en el eje 3 “DESARROLLO E IMPLEMENTACIÓN DE TECNOLOGÍA PARA LA TRANSFORMACIÓN DIGITAL” expresado en el numeral 8.3."/>
    <d v="2021-06-01T22:35:00"/>
    <x v="0"/>
    <x v="3"/>
    <s v="Daniela Alemán"/>
    <s v="Nicolas"/>
    <n v="30.308888888801448"/>
    <x v="0"/>
    <m/>
    <m/>
  </r>
  <r>
    <x v="29"/>
    <x v="0"/>
    <d v="2021-05-31T16:16:28"/>
    <d v="2021-06-02T16:16:28"/>
    <x v="0"/>
    <s v="(2) Asesoría o consultas sobre la postulación de propuestas"/>
    <s v="ENTRETENIMIENTO PARA TODOS SAS"/>
    <s v="900.682.411-4"/>
    <x v="1"/>
    <s v="(Emisora/Podcast) Emisora/Podcast"/>
    <x v="5"/>
    <s v="Carolina Casas"/>
    <s v="317 5173052"/>
    <s v="ccasas@vibra.fm"/>
    <s v=" 2. Un medio digital podría elegir la línea estratégica &quot;Servicio o producto digital: Migrar o crear la actividad de la organización en formato digital (Página web o APP)&quot; Nosotros tenemos un medio digital, pero queremos desarrollar uno nuevo complementario al producto actual, esta propuesta de desarrollo de producto nuevo digital complementario es permitido? ¿O esta línea estratégica solo aplica para medios que no tengan actualmente canales digitales?"/>
    <s v="https://mintic.sharepoint.com/:w:/g/direccion_economia_digital/EXNMek-CsI5Hsi9oNe6tTfkBKNIMqEJofRbVZtIylm0-vw?e=wJTJjL"/>
    <s v="_x000a_Con relación a su consulta número dos, le comunicamos que todos los medios de comunicación son libres de escoger ejes y/o líneas estratégicas por la cual quiera desarrollar su propuesta, plan o proyecto, de acuerdo a su necesidad y cumpliendo con los requisitos técnicos, jurídicos, condiciones que se establecen dentro de cada línea. En su caso puntual inicialmente ustedes aplicarían a la categoría 5 de “Medios digitales”, pero para esto deberán cumplir con los requisitos y condiciones establecidos en el numeral No. 7.5 Categoría No. 5 Medios de comunicación digitales del documento anexo 5 Anexo Técnico,  para el desarrollo o implementación de su propuesta, por ser  un medio digital y contar con plataforma digital o página web, la línea 3, expresada en el numeral  8.3.3 “LINEA ESTRATEGICA SERVICIO O PRODUCTO DIGITAL” del EJE 3 – “DESARROLLO E IMPLEMENTACIÓN DE TECNOLOGÍA PARA LA TRANSFORMACIÓN DIGITAL”, queda totalmente excluida para ustedes, ya que la finalidad de esta línea es fortalecer a aquellos medios que no cuenten con este servicio, cabe aclarar que solo quedan excluidos de esta línea, pero no de la convocatoria, ya que el interés que usted expresa para desarrollar su propuesta, plan o proyecto en la consulta es complementario al producto actual que ustedes poseen, por lo que una de las líneas en la que sí podrían aplicar, es la línea 1 expresada en el numeral  8.2.1 “ACTUALIZACIÓN Y/O ADQUISICIÓN E IMPLEMENTACIÓN DE HARDWARE Y/O SOFTWARE ESPECÍFICO AL PROCESO OPERATIVO”, del EJE 2 – “ACOMPAÑAMIENTO EN LA TRANSFORMACIÓN DE LOS PROCESOS EMPRESARIALES” expresada en el numeral 8.2, el cual tiene como finalidad robustecer los procesos operativos o misionales de las organizaciones, diseñando y/o fortaleciendo estructuras empresariales basadas en tecnología, con equipos, elementos, dispositivos o aplicaciones que incorporen cambios y métodos ágiles a sus procesos productivos._x000a_"/>
    <d v="2021-06-01T22:35:00"/>
    <x v="0"/>
    <x v="3"/>
    <s v="Daniela Alemán"/>
    <s v="Nicolas"/>
    <n v="30.308888888801448"/>
    <x v="0"/>
    <m/>
    <m/>
  </r>
  <r>
    <x v="30"/>
    <x v="0"/>
    <d v="2021-05-31T16:16:28"/>
    <d v="2021-06-02T16:16:28"/>
    <x v="0"/>
    <s v="(2) Asesoría o consultas sobre la postulación de propuestas"/>
    <s v="ENTRETENIMIENTO PARA TODOS SAS"/>
    <s v="900.682.411-4"/>
    <x v="1"/>
    <s v="(Emisora/Podcast) Emisora/Podcast"/>
    <x v="5"/>
    <s v="Carolina Casas"/>
    <s v="317 5173052"/>
    <s v="ccasas@vibra.fm"/>
    <s v=" 3. Es imprescindible presentar certificado de la matrícula profesional y certificado que acredite al desarrollador como Desarrollador de software? Hemos trabajado en ocasiones con desarrolladores empíricos. "/>
    <s v="https://mintic.sharepoint.com/:w:/g/direccion_economia_digital/EXNMek-CsI5Hsi9oNe6tTfkBKNIMqEJofRbVZtIylm0-vw?e=wJTJjL"/>
    <s v="Finalmente con relación a su tercera pregunta, le informamos que el “Certificado de la Matricula Profesional del desarrollador junto con el Certificado de que lo acredite como desarrollador de software” SI es imprescindible y obligatorio, ya que es uno de los requisitos y condiciones que se establecen para poder postularse a la Categoría No. 5 “Medios de comunicación digitales” expresada en el numeral 7.5 del anexo 5 “Anexo Técnico”, siendo así no está permitido presentar desarrolladores empíricos. "/>
    <d v="2021-06-01T22:35:00"/>
    <x v="0"/>
    <x v="3"/>
    <s v="Daniela Alemán"/>
    <s v="Nicolas"/>
    <n v="30.308888888801448"/>
    <x v="0"/>
    <m/>
    <m/>
  </r>
  <r>
    <x v="31"/>
    <x v="0"/>
    <d v="2021-05-31T17:43:07"/>
    <d v="2021-06-02T17:43:07"/>
    <x v="0"/>
    <s v="(2) Asesoría o consultas sobre la postulación de propuestas"/>
    <s v="Jorge Varela"/>
    <n v="72270911"/>
    <x v="1"/>
    <s v="(Prensa) Prensa"/>
    <x v="8"/>
    <s v="Jorge Luis Varela Oyola"/>
    <n v="3014720019"/>
    <s v="webmaster@zonacero.com"/>
    <s v="En nuestra propuesta estamos contemplando la inversión en modernización de computadores dedicados al trabajo de nuestros periodistas. Nosotros tenemos la referencia de qué tipo de computadores requerimos para esta modernización, pero la duda puntual es con respecto a la cotización. Tenemos entendido que podemos presentar como cotización los valores de los Almacenes de grandes superficies (Éxtio, Alkosto, Falabella, etc).   Quisiéramos obtener orientación sobre si este es un mecanismo válido (buscar la misma referencia del computador requerido en varios de estos almacenes) y escoger la más barata?  Si esto así como lo planteamos, también tenemos la duda sobre qué valor tomar, pues en algunas ocasiones los almacenes ofrecen descuentos temporales, pero si tenemos en cuenta el valor del descuento, probablemente al momento de hacer la compra el valor haya cambiado. ¿Entonces, en ese caso, se tiene en cuenta el valor normal ofrecido por el almacén de grande superficie?"/>
    <m/>
    <s v="En atención a lo que usted expresa al anexo 5 “Anexo Técnico”, se está refiriendo al punto 8.3 “EJE 3 – DESARROLLO E IMPLEMENTACIÓN DE TECNOLOGÍA PARA LA TRANSFORMACIÓN DIGITAL”, donde se promueve estrategias para la implementación de tecnología de punta, así mismo podrá desarrollar su propuesta, plan o proyecto específicamente en la primera línea estratégica, descrito en el numeral 8.3.1 “ACTUALIZACIÓN Y/O ADQUISICIÓN E IMPLEMENTACIÓN DE INFRAESTRUCTURA DE TECNOLOGÍA DE LA INFORMACIÓN (TI)”,  si es válido realizar las 3 cotizaciones expedidas por personas jurídicas debidamente constituidas, según se expresa en el numeral 8.3.1.1 “Estudio de mercado línea Actualización y/o adquisición e implementación de infraestructura de tecnología de la información (TI)”, así mismo teniendo en cuenta el numeral 8.3.1.1. “Requisitos Técnicos”, en el item 3 del anterior numeral enunciado se indica: “Los proponentes solamente podrán modificar el valor correspondiente al análisis comparativo de uno o varios ítems, asignado el valor correspondiente a una de las cotizaciones que representen un mayor valor, solamente en aquellos casos que se acredite un beneficio al proyecto. En tal condición, el proponente deberá incluir en la casilla “JUSTIFICACIÓN VALOR SELECCIONADO” en el formato ANEXO 4.2. ESTUDIO DE MERCADO, las razones técnicas y/o presupuestales y/o de eficiencia que representan el mayor beneficio que reporta la alternativa de ítem seleccionado. En caso de no encontrarse satisfactoria la justificación presentada, el comité evaluador realizará el requerimiento respectivo, con el fin que se amplíe o complemente la justificación presentada; de no ser subsanada o complementada, se realizará la corrección aritmética y se adoptará la regla inicial del análisis comparativo (menor valor) a partir de las cotizaciones aportadas”. Por lo tanto podrá anexar las cotizaciones pertinentes y subsanarlas si es necesario._x000a_"/>
    <d v="2021-06-01T22:13:00"/>
    <x v="0"/>
    <x v="0"/>
    <s v="Alba Gómez"/>
    <s v="Nicolas"/>
    <n v="28.498055555450264"/>
    <x v="0"/>
    <m/>
    <m/>
  </r>
  <r>
    <x v="32"/>
    <x v="0"/>
    <d v="2021-05-31T18:23:10"/>
    <d v="2021-06-02T18:23:10"/>
    <x v="0"/>
    <s v="(2) Asesoría o consultas sobre la postulación de propuestas"/>
    <s v="PUBLIMETRO COLOMBIA SAS"/>
    <n v="900438134"/>
    <x v="4"/>
    <s v="(0) -Seleccione-"/>
    <x v="5"/>
    <s v="Ricardo Castellanos Segura"/>
    <n v="3013704833"/>
    <s v="ricardo.castellanos@publimetro.co"/>
    <s v="Buenas tardes. Quisiera hablar con una persona que primero me valide si los proyectos con que tenemos pensado participar en la convocatoria sí aplican dentro de las líneas de inversión, luego de esto, requeriría su asesoría para desarrollar la postulación de manera correcta"/>
    <m/>
    <s v="En atención a su solciitud, la invitamos a revisar el documento de Condiciones de Participacion, Anexo tecnico 5, Anexo tecnico 6 y demás documentos dispuestos por la convocaoria, para revisar en cual de las lineas estrategicas puede participar con los proyectos que mencionan, desafortunadamente no contamos con un equipo técnico que brinde asesoria en la construcción de las propuestas, sin embargo  se dispuso de un equipo que responderá las dudas frecuentes con respecto a los documentos oficiales arriba mencionados, los cuales podrá consultar a través del micrositio https://www.mintic.gov.co/transformaciondigitalmedios  en la pestaña DOCUMENTOS DEL PROCESO, igualmente cualquier inquietud presentada puede realizarla a través del formulario en la pestaña CENTRO DE CONSULTA. "/>
    <d v="2021-06-01T16:37:00"/>
    <x v="0"/>
    <x v="5"/>
    <s v="Daniela Alemán"/>
    <s v="Nicolas"/>
    <n v="22.230555555608589"/>
    <x v="0"/>
    <m/>
    <m/>
  </r>
  <r>
    <x v="33"/>
    <x v="0"/>
    <d v="2021-05-31T21:38:31"/>
    <d v="2021-06-02T21:38:31"/>
    <x v="0"/>
    <s v="(2) Asesoría o consultas sobre la postulación de propuestas"/>
    <s v="Proyecto de Emisora  Comunitaria  Que Buena Sevilla Estéreo"/>
    <n v="76330147"/>
    <x v="3"/>
    <s v="(0) -Seleccione-"/>
    <x v="15"/>
    <s v="Julio César Ulcué Trujillo"/>
    <n v="3117598468"/>
    <s v="julcue@unicauca.edu.co"/>
    <s v="Reciban cordial saludo,  Solicito muy cordialmente ayuda para que mi emprendimiento pueda salir a flote dado que soy estudiante de último semestre de Comunicación Social y quiero retribuir a mi comunidad para el mejoramiento económico, construcción del tejido social e identificación de necesidades que mi comunidad tenga, así como ser una extensión de todos los propósitos positivos de nuestra democracia.  Quedo atento.  De ustedes,  Atentamente  Julio César Ulcué Trujillo Celular. 3117598468 julcue@unicauca.edu.co"/>
    <m/>
    <s v="Atendiendo su consulta, es importante aclarar que esta convocatoria es dirigida para Medios de Comunicación legalmente constituidos antes del 11 de marzo del 2020, vigentes y operando en Colombia. De acuerdo con su solicitud lo invitamos a revisar las condiciones de participacion en el Micrositio de la convocatoria https://www.mintic.gov.co/transformaciondigitalmedios Sección Documentos del Proceso y validar si de acuerdo con los requisitos resulta viable su participación. Así mismo Cualquier duda e inquietud será resuelta en el Centro de Consulta dispuesto en el link anteriormente mencionado. "/>
    <d v="2021-06-01T22:27:00"/>
    <x v="0"/>
    <x v="5"/>
    <s v="Daniela Alemán"/>
    <s v="Nicolas"/>
    <n v="24.808055555506144"/>
    <x v="0"/>
    <m/>
    <m/>
  </r>
  <r>
    <x v="34"/>
    <x v="0"/>
    <d v="2021-05-31T22:33:34"/>
    <d v="2021-06-02T22:33:34"/>
    <x v="0"/>
    <s v="(2) Asesoría o consultas sobre la postulación de propuestas"/>
    <s v="CHIKAS SAS "/>
    <n v="900533829"/>
    <x v="1"/>
    <s v="(Prensa) Prensa"/>
    <x v="2"/>
    <s v="Melissa Chica Cabrales"/>
    <n v="3166240563"/>
    <s v="melissachicac@gmail.com"/>
    <s v="Buenas noches, Como Directora General de CHIKAS SAS, empresa de la que se deriva el portal digital Chica Noticias, quisiera obtener información acerca de la oportunidad de todavía inscribirnos en la convocatoria. Muchas gracias por la atención. "/>
    <m/>
    <s v="De acuerdo a su solicitud,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d v="2021-06-01T22:04:00"/>
    <x v="0"/>
    <x v="6"/>
    <s v="Alba Gómez"/>
    <s v="Alvaro"/>
    <n v="23.507222222280689"/>
    <x v="0"/>
    <m/>
    <m/>
  </r>
  <r>
    <x v="35"/>
    <x v="0"/>
    <d v="2021-05-31T23:57:41"/>
    <d v="2021-06-02T23:57:41"/>
    <x v="0"/>
    <s v="(2) Asesoría o consultas sobre la postulación de propuestas"/>
    <s v="Asociación comunitaria de televidentes de Córdoba &quot;ASOTVCORDOBA&quot;"/>
    <s v="900316360-9"/>
    <x v="2"/>
    <s v="(0) -Seleccione-"/>
    <x v="16"/>
    <s v="JAVIER PISMAG"/>
    <n v="3138420464"/>
    <s v="asotvcordoba2010@gmail.com"/>
    <s v="Cuál es la línea de proyecto para hacer la propuesta para cambiar totalmente la construcción del sistema de televisión cuyo tendido está hecha en cable RG11 las líneas principales, y las acometidas en RG6, 2 PARABÓLICAS de 2.40 mts, amplificadores jerrold 450, moduladores picomacom y receptores normales..todos estos materiales ya llevan funcionando 9 años, y queremos actualizar el sistema a fibra óptica y el equipo necesario en la cabecera y también para solicitar equipos para el canal local."/>
    <m/>
    <s v="De acuerdo a la solicitud recibida, le informamos que en el anexo N° 5 Anexo técnico, en el numeral 8.2, EJE 2 – ACOMPAÑAMIENTO EN LA TRANSFORMACIÓN DE LOS PROCESOS EMPRESARIALES, numeral  8.2.1.1.1 Televisión, en la Gestión de la distribución: Hardware y/o Software para la difusión y contribución de las señales de televisión sobre diferentes medios, canales o plataformas (no incluye equipos, dispositivos y/o aplicaciones para la radiodifusión terrestre de las señales de televisión analógica o digital), por tal motivo no se podría realizar la financiación de este proyecto, debido a que en su observación manifiesta que su propósito es cambiar los equipos de la cabecera y equipos para el canal. Sin embargo, lo invitamos a consultar en detalle en el anexo No. 5 “Anexo Técnico”, numeral 8. CARACTERISTICAS Y CONDICIONES DE LOS EJES ESTRATEGICOS PARA EL DESARROLLO DE PROYECTOS OBJETO DE FINANCIACION, donde podrá analizar, evaluar y enfocar su plan, programa o proyecto."/>
    <d v="2021-06-01T22:30:00"/>
    <x v="0"/>
    <x v="1"/>
    <s v="Daniela Alemán"/>
    <s v="Nicolas"/>
    <n v="22.538611111056525"/>
    <x v="0"/>
    <m/>
    <m/>
  </r>
  <r>
    <x v="36"/>
    <x v="0"/>
    <d v="2021-06-01T07:26:45"/>
    <d v="2021-06-03T07:26:45"/>
    <x v="0"/>
    <s v="(2) Asesoría o consultas sobre la postulación de propuestas"/>
    <s v="ASOCIACIÓN CANAAN"/>
    <n v="8120032987"/>
    <x v="3"/>
    <s v="(0) -Seleccione-"/>
    <x v="2"/>
    <s v="OSEIAS PEREIRA"/>
    <s v="312 2087627"/>
    <s v="canaanstereo@gmail.com"/>
    <s v="La consulta es la siguiente, la licencia de la emisora se venció en sep. del 2020 los papeles de la renovación se metieron como dicen la norma pero el ministerio aun no responde, sabemos que la ANE dio viabilidad técnica pero el mintic no ha expedido la resolución de la renovación, ¿Estaríamos inhabilitados para participar?"/>
    <m/>
    <s v="De acuerdo con su inquietud, le informamos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Finalmente es de advertir que este proyecto garantiza la participación de las emisoras categorizadas en la clase D para emisoras comunitarias._x000a__x000a_"/>
    <d v="2021-06-01T23:11:00"/>
    <x v="0"/>
    <x v="5"/>
    <s v="Daniela Alemán"/>
    <s v="Nicolas"/>
    <n v="15.737499999871943"/>
    <x v="0"/>
    <m/>
    <m/>
  </r>
  <r>
    <x v="37"/>
    <x v="0"/>
    <d v="2021-06-01T10:45:11"/>
    <d v="2021-06-03T10:45:11"/>
    <x v="0"/>
    <s v="(3) Solicitudes u observaciones al proceso de convocatoria"/>
    <s v="GLOBALNET COLOMBIA S.A."/>
    <n v="8301082003"/>
    <x v="2"/>
    <s v="(0) -Seleccione-"/>
    <x v="5"/>
    <s v="LUIS REDONDO"/>
    <n v="3186788301"/>
    <s v="soporteglobalnetcol@gmail.com"/>
    <s v="OBSERVACIONES A LA CONVOCATORIA MINTIC No. 001 DE 2021 _x000a__x000a_Apreciados Señores:_x000a__x000a_Comedidamente me permito presentar Observaciones de Fondo para que sea modificada o aclarada la convocatoria resolución 00901 de 2027 pot las sigu¡entes razones y fundamentosde Derecho._x000a_En las consideraciones de la citada resolución se establece que: Con el fin de realizar una distribución que promueva la eficacia. En los nÚmeros, L, 2,3 y 4 se excluye a los medios de Carácter Público, que reciben recursos del Fondo Tic, así como aquellos que corresponden a entidades de Educación Superior de carácter Público, y los servicios de televisión local sin ánimo de lucro con participación Pública, en virtud a la obtención de recursos de entes el Estado, lo cual es entendible que ya tienen el apoyo requerido para su operación en la Pandemia y la crisis sobreviniente _x000a_Sin embargo en a renglón seguido se considera que: En el mismo sentido se excluyen de la población objetivo del reconocimiento y asignación de recursos a los operadores del servic¡o de televisión por Suscripción regulados en la resolución No 026 de 2018 en atención a que por sus condiciones técnicas y según en la ley 182 de 1995, su operación no es homologable con los operadores de televisión abierta y cerrada comunitaria, dado que se transmite a usuarios autorizados mediante contratos de servicios uniformes._x000a_Dicha consideración que si bien no está establecida como requisito taxativo de la parte resolutiva de la convocatoria es abiertamente contraria a la ley, y a los propósitos administrativos del estado de ofrecer atención democrática y sin exclusión de los Colombianos y sus organizaciones o económicas y por tanto debe ser aclarada y retirada del proceso administrativo que nos ocupa. _x000a_En primer lugar los Medios de comunicación en general tienen asiento en distintos sistemas, muchos hacen uso del espectro radioeléctrico para llegar a su audienc¡a como Ia televisión abierta que son un conjunto de señales radioeléctricas a través del éter o espacio abierto, para que sean recib¡das por una persona en un equipo receptor denominado televisor._x000a_Igual cosa sucede con la televisión cerrada de suscripción o Comunitar¡a como lo ha denominado la ley 1978 de 2019 y la ley 1341 de 2009, había establecido la neutralidad tecnológica, como la libertad de los proveedores de redes y servicios de telecomunicaciones de proveer los servicios a los ciudadanos entre ellos el transporte de información que constituye la base de un medio de comunicación, hablado o mediante fotogramas o recuadros dinámicos como el video o la televisión, reconociendo la convergencia como elementos vital de la disrupción actual de las comunicaciones._x000a__x000a_Por tal razón, no ex¡ste distinción ni legal ni practica entre el tipo de televisión que reciben los ciudadanos ya en forma radioeléctrica que es la televisión abierta, o mediante señales también radioeléctricas o digitales en la televisión cerrada de suscripción o comunitaria,pues todas llegan al mismo dispositivo convergente que es el televisor._x000a_Ahora bien, el estud¡o de mercado aludido en la convocatoria adolece de serias fallas de caracterización de los medios de comunicación en la modalidad de televisión, haciendo uso además de una regulación decaída, modificada por Ia Iey 1978 de 2019. En efecto las resoluc¡ones 650 de 2018 y 026 de 2018 fueron expedidas por la AUTORIDAD NACIONAL DE TELEVISION, al amparo de la ley 1507 de 2012, que establec¡ó su creación y sus competenc¡as, pero posterior y expresamente en el artículo 39 de Ia ley 1978 de 2019 se suprime la ANTV y el articulo 51 deroga expresamente la ley 1507 de 2012, quedando sin sustento las citadas resoluciones, y en consecuencia haciendo improcedente su aplicación._x000a_La existencia de la televisión como med¡o electrón¡co de comun¡caciones hoy en la República de Colomb¡a, es un acto reglado por la ley 1978 de 2019 al establecer el Título Hab¡litante general, en su artículo 10, y que desarrolla el artículo 70 de la Constitución Nacional sobre los derechos a la Comunicación, Información y Educación de los artículos t6,2O y 67 de lamisma C.N._x000a_Así mísmo la ley 1978de 2019, establece la promoción de los contenidos mu ltiplataforma, artículo 9; el cierre de la brecha digital art 13. EI articulo 33 equípara los servicios de televisión abierta o radiodifunda, a los servicios de suscripción, al otorgarle habilitación general y los mismos derechos y obligaciones del art¡culo 10 ya citado, lo que permite quelos medios de suscripc¡ón también puedan ser radiodifundidos y abiertos._x000a_La ley 182 DE 1995, es conservada por el legislador, en cuanto establece el carácter de servicio público de la televisión, pero ha sido modificada en su ¡ntegridad por las ley 1341 de 2009 y 1978 de 2019, en cuanto a los servicios de televisión._x000a_En consecuencia no existe soporte legal ni factico, para que la convocatoria excluya de manera arbitraria, los medios de comunicación de televisión nacional, regional y local que hacen uso de la tecnología cerrada. De hecho hoy en el país de Acuerdo con Ia CRC Comisión de Regulación de Comunicaciones, organismo de control y regulación del servicio en la nación el 72 por ciento de la población tiene televisión por suscripción, el 12 por c¡ento televisiones dig¡tales terrestre TDT y solo el 13 por ciento televisión Analógica abierta radiodifundida. La televisión cerrada por suscripción además aporta más del 70 por ciento de los ingresos que por este concepto en compensación por el título habilitante recibe el FONTIC._x000a_Pero una cosa es la provisión de redes que hacen los operadores de televisión por suscripción y otra cosa los canales propios o que por gestión de terceros se desarrollan en dichas plataformas._x000a_Por ultimo existe un título habilitante debidamente registrado en la base de datos del Ministerio, que establece la prestación de los servicios de televisión, tanto en forma directa como programador de sus propios canales o como plataforma de emisión de otros medios de comunicación privados, documento que es exigido la convocatoria para legitimar la pretensión de recursos para la financiación de proyectos, el cual ya es suficiente y única prueba válida de la ex¡stencia del medio de comunicación en la modalidad de televisión._x000a_El título habilitante por tal razón, debe ser el requisito para la base de transformación y fortalecimiento de los medios de comunicación en este caso la televisión, sin exclusión de su medio de transmisión. por lo cual debe ser ajustada la resolución y modificados los anexos correspondientes de la convocatoria, que presentan una abierta discriminación contra el sector más importante de la televisión en el país._x000a_Agradezco Ia atención a la presente,_x000a_Atentamente,_x000a_Representante Legal_x000a_"/>
    <s v="https://mintic.sharepoint.com/:b:/g/direccion_economia_digital/ESZXIvuYACZKsKsBxz1qwSsBJLJrsFIyiRUEufA9fxUz0g?e=bi3bgh"/>
    <s v="No se acepta la observación. En primer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para la presente vigencia, se priorizaron los recursos con destino a determinados operadores de televisión, en atención a las condiciones indicadas anteriormente, sin que dicha priorización implique una vulneración de los derechos de los mismos, sino al carácter finito de los recursos asignados en la presente anualidad, que no permiten una mayor cobertura de beneficiarios._x000a_"/>
    <d v="2021-06-11T21:55:00"/>
    <x v="1"/>
    <x v="2"/>
    <m/>
    <s v="Nicolas"/>
    <n v="251.16361111117294"/>
    <x v="0"/>
    <m/>
    <m/>
  </r>
  <r>
    <x v="38"/>
    <x v="0"/>
    <d v="2021-06-01T10:51:47"/>
    <d v="2021-06-03T10:51:47"/>
    <x v="0"/>
    <s v="(2) Asesoría o consultas sobre la postulación de propuestas"/>
    <s v="RONALD VASQUEZ CASTRO"/>
    <n v="72310925"/>
    <x v="3"/>
    <s v="(0) -Seleccione-"/>
    <x v="17"/>
    <s v="RONALD MAURICIO VASQUEZ CASTRO"/>
    <n v="3003810273"/>
    <s v="ronalmv2002@gmail.com"/>
    <s v="hola buenos dias  soy contratista de la oficina de la TIC y Comunicaciones  alcaldia de Puerto Colombia atlántico mi pregunta es la siguiente esta convocatoria aplica para proyecto de radio de interes publico tenemos la idea de montar una radio para el municipio de puerto colombia  otra inquietud si esto aplica para nuevos proyectos de radio comercial no licenciadas es decir iniciativas nuevas "/>
    <m/>
    <s v="De acuerdo a la solicitud , le informamos que teniendo en cuenta el objeto de la convocatoria el cual es &quot;FINANCIAR E IMPLEMENTAR PROYECTOS, PARA APOYAR LA TRANSFORMACION DIGITAL DE LOS MEDIOS DE COMUNICACIÓN, EN CUALQUIERA DE LAS ETAPAS DEL NEGOCIO EN EL MARCO DE LA REACTIVACION ECONOMICA&quot;, esta convocatoria está dirigida a medios de comunicación formalmente constituidos en Colombia antes del 11 de marzo del 2020 , por lo que no es posible participar con la creación de un medio de comunicación contituido con posterioridad a la fecha antes señalada. Lo invitamos a consultar los términos de participación en los anexos publicados en el micrositio: https://www.mintic.gov.co/transformaciondigitalmedios"/>
    <d v="2021-06-01T17:01:00"/>
    <x v="0"/>
    <x v="0"/>
    <s v="Daniela Alemán"/>
    <s v="Nicolas"/>
    <n v="6.153611111047212"/>
    <x v="0"/>
    <m/>
    <m/>
  </r>
  <r>
    <x v="39"/>
    <x v="0"/>
    <d v="2021-06-01T11:22:43"/>
    <d v="2021-06-03T11:22:43"/>
    <x v="0"/>
    <s v="(2) Asesoría o consultas sobre la postulación de propuestas"/>
    <s v="Corporación Cívica Progresar "/>
    <n v="810001553"/>
    <x v="2"/>
    <s v="(0) -Seleccione-"/>
    <x v="18"/>
    <s v="Marcela Ramírez Álzate "/>
    <n v="3127068458"/>
    <s v="marcelacdj@hotmail.com"/>
    <s v="Buenos días, queremos participar de la convocatoria de Transformación digital y Fortalecimiento de los medios de Comunicación, entonces solicitamos información de como realizarlo y los plazos "/>
    <m/>
    <s v="De acuerdo con su solicitud,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_x000a__x000a_Para obtener mayor información de la convocatoria la invitamos a consultar los términos de participación en los anexos publicados en el micrositio: https://www.mintic.gov.co/transformaciondigitalmedios. “Documentos de la Convocatoria”. _x000a__x000a_De igual manera si desea conocer los detalles del cronograma de la convocatoria puede consultar en el documento “Condiciones de Participación”. En donde se establece como “Fecha límite para presentar propuestas proyectos acordes a la convocatoria y las categorías y/o subcategorías a aplicar el 25 de junio de 2021 a las 10:00 am se realizará diligencia de cierre y se publicará acta en el micrositio. "/>
    <d v="2021-06-01T23:05:00"/>
    <x v="0"/>
    <x v="1"/>
    <s v="Alba Gómez"/>
    <s v="Nicolas"/>
    <n v="11.704722222173586"/>
    <x v="0"/>
    <m/>
    <m/>
  </r>
  <r>
    <x v="40"/>
    <x v="0"/>
    <d v="2021-06-01T11:34:27"/>
    <d v="2021-06-03T11:34:27"/>
    <x v="0"/>
    <s v="(2) Asesoría o consultas sobre la postulación de propuestas"/>
    <s v="Martha Lucia Torres Silva"/>
    <s v="821001182-5"/>
    <x v="3"/>
    <s v="(0) -Seleccione-"/>
    <x v="3"/>
    <s v="Martha Lucia Torres Silva"/>
    <n v="3184520062"/>
    <s v="juventudstsevilla@hotmail.com "/>
    <s v="Buenos días  Agradecemos la respuesta a nuestra primera inquietud formulada.  Comedidamente les solicitamos nos colaboren aclarando la siguiente inquietud, vamos a solicitar equipos para la implementación del hardware y software, el proyecto o la propuesta debe ir acompañada de un proyecto social que se realice en el segundo semestre del año 2021 para mostrar cómo se ha fortalecido la estación radial, con los equipos adquiridos. Así lo entendemos nosotros. Pero queremos su concepto "/>
    <m/>
    <s v="En atención a su solicitud le informamos que por ser un beneficio económico para los medios de comunicación no necesariamente podría direccionarse o encajarse como un proyecto social dentro  u propuesta basados en su modelo y procesos de operación. Teniendo en  cuenta lo mencionado,  la entidad se permite indicarle al interesado que podrá enmarcar su modelo de proyecto dentro del eje de transformación digital (ii) Acompañamiento en la Transformación de los procesos empresariales. Se debe empezar por diagnosticar la línea base de la organización que permita determinar en que debe enfocarse, en la adquisición y/o actualización de su hardware o la adquisición y/o actualización e implementación de software, este eje No. 2 se enfoca en las siguientes dos líneas estratégicas: actualización y/o adquisición e implementación de hardware y/o software específico al proceso operativo, y/o digitalización de procesos. Finalmente para darle un mejor enfoque a su propuesta, lo invitamos a consultar en el Anexo 5 “Anexo Técnico”, numeral 8.2 EJE 2 – ACOMPAÑAMIENTO EN LA TRANSFORMACIÓN DE LOS PROCESOS EMPRESARIALES y demás documentos que hacen parte de la convocatoria para lograr una efectiva participación."/>
    <d v="2021-06-02T10:57:00"/>
    <x v="0"/>
    <x v="1"/>
    <s v="Daniela Alemán"/>
    <s v="Nicolas"/>
    <n v="23.37583333341172"/>
    <x v="0"/>
    <m/>
    <m/>
  </r>
  <r>
    <x v="41"/>
    <x v="0"/>
    <d v="2021-06-01T11:42:51"/>
    <d v="2021-06-03T11:42:51"/>
    <x v="0"/>
    <s v="(2) Asesoría o consultas sobre la postulación de propuestas"/>
    <s v="Expertips Colombia SAS"/>
    <s v="9 0 1 3 9 7 8 6 9"/>
    <x v="1"/>
    <s v="(0) -Seleccione-"/>
    <x v="9"/>
    <s v="Salomón Álvarez"/>
    <n v="3146312399"/>
    <s v="c.operaciones@expertips.co"/>
    <s v="Buen día, por favor para CONFIRMAR PLAZO LIMITE DE PRESENTAR LA PROPUESTA con todos los anexos completamente diligenciados, muchas gracias"/>
    <m/>
    <s v="En atención a su solicitud le informamos que como esta dispuesto en el cronograma de la convocatoria, que se encuentra publicado en documento “Condiciones de Participación” la fecha limite para presentar propuestas o proyectos acordes a la convocatoria y las categorías y/o subcategorías a aplicar – CIERRE CONVOCATORIA es el 25 de junio de 2021 a las 10:00 am, se realizará diligencia de cierre y se publicará acta en el micrositio. https://mintic.gov.co/transformaciondigitalmedios"/>
    <d v="2021-06-01T16:45:00"/>
    <x v="0"/>
    <x v="6"/>
    <s v="Daniela Alemán"/>
    <s v="Nicolas"/>
    <n v="5.0358333332114853"/>
    <x v="0"/>
    <m/>
    <m/>
  </r>
  <r>
    <x v="42"/>
    <x v="0"/>
    <d v="2021-06-01T12:51:36"/>
    <d v="2021-06-03T12:51:36"/>
    <x v="0"/>
    <s v="(2) Asesoría o consultas sobre la postulación de propuestas"/>
    <s v="EMISORA LUNA ESTÉREO 106.4 FDM "/>
    <n v="800172211"/>
    <x v="3"/>
    <s v="(0) -Seleccione-"/>
    <x v="19"/>
    <s v="Vanessa Cojo"/>
    <n v="3125738638"/>
    <s v="agenciasluna@gmail.com"/>
    <s v="Buenas Tardes Señores Quisiera  recibir una asesoría de la convocatoria, requisitos, documentos que se deben entregar,  plazos de entrega y demás aspectos.   Cordialmente.    "/>
    <m/>
    <s v="En atención a su inquietud le informamos que la convocatoria en primer lugar fue lanzada el día 27 de mayo de 2021, en el micrositio https://mintic.gov.co/transformaciondigitalmedios, el cual fue dispuesto para la misma, ahí se encuentra un boton denominado DOCUMENTOS DEL PROCESO, en el cual encontrará en detalle toda la documentación necesaria (Requisitos, Cronograma, Anexos Tecnicos,  Condiciones de Participación entre otros) por lo que lo invitamos a consultar estos documentos y presentar cualquier duda a través del Centro de Consulta completando el formulario. "/>
    <d v="2021-06-01T23:25:00"/>
    <x v="0"/>
    <x v="5"/>
    <s v="Daniela Alemán"/>
    <s v="Alvaro"/>
    <n v="10.556666666641831"/>
    <x v="0"/>
    <m/>
    <m/>
  </r>
  <r>
    <x v="43"/>
    <x v="0"/>
    <d v="2021-06-01T14:40:54"/>
    <d v="2021-06-03T14:40:54"/>
    <x v="0"/>
    <s v="(2) Asesoría o consultas sobre la postulación de propuestas"/>
    <s v="Asociación Palco"/>
    <s v="811027071-2"/>
    <x v="3"/>
    <s v="(0) -Seleccione-"/>
    <x v="4"/>
    <s v="Marta Isabel Gómez Ruiz"/>
    <n v="3008261008"/>
    <s v="proyectos@asociacionpalco.org"/>
    <s v="En los pliegos finales se explica que una persona natural o jurídica puede presentar más de una propuesta en una o diferentes categorías. En el caso de ambas propuestas pasen al sorteo o sean ganadores del sorteo ¿cómo se haría la selección? o ¿ambas recibirían el beneficio?   Muchas gracias"/>
    <m/>
    <s v="Atendiendo su inquietud, efectivamente una persona jurídica o natural, que desee participar en la convocatoria Transformación Digital y fortalecimiento de Medios de Comunicación, podrá presentar una propuesta por cada una de las concesiones otorgadas, siempre y cuando cumpla con la totalidad de los “Requisitos específicos por subcategoría” item 7.1.1, descritos en el anexo 5 “Anexo técnico”, según se expresa en el numeral 7.1 de la Categoría No. 1 Radiodifusión sonora, asi mismo en los numerales  7.1.1.1 de la Subcategoría 1.1. Proveedores radiodifusión sonora emisoras Clase A,  7.1.1.2 de la Subcategoría 1.1. Proveedores radiodifusión sonora emisoras Clase B y 7.1.1.3 de la Subcategoría 1.1. Proveedores radiodifusión sonora emisoras Clase C. Así mismo siendo esto que si cada una de las propuestas cumplen con los requerimientos, irán al sorteo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 Convocatoria, está expuesto en el numeral 2.1 cronograma, la tabla donde se da a conocer la actividad de Audiencia de sorteo, la cual se llevara a cabo el día 05 de agosto de 2021 – 9:00 a.m, en el Edificio Murillo Toro, carrera 8ª entre calles12A y 12B de la ciudad de Bogotá, D.C – Auditorio 9, donde se asignará un número ascendente a cada proponente habilitado para la participación en la audiencia del sorteo de las propuestas habilitadas por cada categoría y subcategoría requisitos. En este mismo documento en el numeral 2.10 se encuentra estipulada la AUDIENCIA DE SORTEO, donde se señala lo siguiente: Una vez efectuado el análisis de las propuestas para cada uno de los medios de comunicación en sus diferentes categorías y subcategorías, luego de agotar los correspondientes términos de subsanación de las propuestas y teniendo en cuenta las respuestas finales a las evaluaciones de los ofrecimientos y a que la administración cuenta con el listado correspondiente de todos los posibles habilitados para cada medio, categoría y subcategoría, para efectos de la asignación de los recursos se llevará a cabo una audiencia de sorteo a través de la cual se escogerán los beneficiarios finales, la cuál será reglamentada en el capítulo de evaluación de la presente convocatoria, por lo que lo invitamos a consultar los documentos correspondientes. "/>
    <d v="2021-06-02T17:22:00"/>
    <x v="0"/>
    <x v="0"/>
    <s v="Alba Gómez"/>
    <s v="Nicolas"/>
    <n v="26.685000000055879"/>
    <x v="0"/>
    <m/>
    <m/>
  </r>
  <r>
    <x v="44"/>
    <x v="0"/>
    <d v="2021-06-01T15:06:07"/>
    <d v="2021-06-03T15:06:07"/>
    <x v="0"/>
    <s v="(2) Asesoría o consultas sobre la postulación de propuestas"/>
    <s v="ALBERTO MANRIQUE REYES"/>
    <n v="13924325"/>
    <x v="2"/>
    <s v="(0) -Seleccione-"/>
    <x v="20"/>
    <s v="ALBERTO MANRIQUE REYES"/>
    <n v="3125773760"/>
    <s v="albertomanriquer@gmail.com"/>
    <s v="Buenas tardes, la pregunta es la siguiente: ARCOMA TV MALAGA, es la asociación de usuarios de antena parabólica y su canal comunitario de Málaga Santander legalmente constituido, (Licencia expedida por la ANTV vigente, RUT, DIAN,) de que manera o en que área EL CANAL COMUNITARIO podemos participar de la convocatoria que esta abierta hasta mediados de junio y que tiene que ver como con  tres ítems actualización o renovación tecnológica? algo así (sector donde hay cerca de 88 mil millones de pesos) muchas gracias por su atención"/>
    <m/>
    <s v="En atención a su solicitud nos permitimos infórmale que basándonos en el Anexo No. 5 “Anexo Técnico”, su medio de comunicación se encuentra en la categoría No. 2 “Televisión”, y en la subcategoría 2.4. “Operadores televisión comunitaria”. Por otra parte, su propuesta podrá estar enfocada dentro de uno o varios ejes de transformación digital, los cuales corresponden a: (i) Transformación de la Mentalidad y Cultura Empresarial, (ii) Acompañamiento en la Transformación de los procesos empresariales y, (iii) Desarrollo e Implementación de Tecnología para la Transformación Digital. De esta forma, lo invitamos a consultar estos tres ejes estratégicos en donde ya podrá definir por cuál de los tres ejes enfocará su proyecto y una vez definido el eje al cual enfocara su propuesta, podrá  definir la línea estratégica a seguir. Para su mayor información lo invitamos a consultar y validar estos tres ejes estratégicos en el Anexo No. 5 “Anexo Técnico”, numeral 8. “CARACTERISTICAS Y CONDICIONES DE LOS EJES ESTRATEGICOS PARA EL DESARROLLO DE PROYECTOS OBJETO DE FINANCIACION”. _x000a_Complementando la solicitud es conveniente indicar lo siguiente: dentro del Anexo No. 5 “Anexo Técnico” en el numeral 7.2.1.4 “Subcategoría 2.4. Operadores Televisión Comunitaria”, esta va dirigida a personas jurídicas que ostenten la condición de operadores del servicio de televisión comunitaria cerrada sin ánimo de lucro; cuya licencia para prestar el servicio de televisión comunitaria, reúna las siguientes condiciones:_x000a_1._x0009_Se encuentre vigente al 11 de marzo de 2020_x000a_2._x0009_Se encuentre vigente al momento del cierre de la convocatoria (fecha límite para presentar propuestas)_x000a_3._x0009_Tenga vigencia mínima al 31 de diciembre de 2023._x000a_Adicionalmente en referencia a las condiciones de participación las podrá encontrar en el documento “CONDICIONES DE PARTICIPACIÓN  CONVOCATORIA DEFINITIVA MINTIC No. 001 de 2021” dentro de los documentos del micrositio. _x000a_Finalmente, le recordamos que la propuesta puede ser presentada en el siguiente enlace dispuesto por la entidad:  https://bpm.mintic.gov.co/AP/Home.aspx?idFrm=2313 para lo cual se debe utilizar el usuario y contraseña que le haya asignado la entidad y solo se tendrán en cuenta las propuestas que se presenten en la fecha y hora estipuladas, no se recibirán en físico únicamente por el micrositio._x000a_"/>
    <d v="2021-06-02T14:40:00"/>
    <x v="0"/>
    <x v="1"/>
    <s v="Daniela Alemán"/>
    <s v="Alvaro"/>
    <n v="23.564722222101409"/>
    <x v="0"/>
    <m/>
    <m/>
  </r>
  <r>
    <x v="45"/>
    <x v="0"/>
    <d v="2021-06-01T15:11:15"/>
    <d v="2021-06-03T15:11:15"/>
    <x v="0"/>
    <s v="(3) Solicitudes u observaciones al proceso de convocatoria"/>
    <s v="Periódico LA REGIÓN"/>
    <n v="80117416"/>
    <x v="4"/>
    <s v="(0) -Seleccione-"/>
    <x v="21"/>
    <s v="Fredy León Gómez Alvarez"/>
    <n v="3127680086"/>
    <s v="periodicolaregion1@gmail.com"/>
    <s v="Buenas tardes  Cordial saludo  Les envio un oficio de cuatro paginas en donde contemplo once preguntas muy importantes para Mintics.  Muchas gracias por abrir estos espacios.   Atentamente,  FREDY LEON GOMEZ ALVAREZ Director Periódico LA REGIÓN.  Celular: 3127680086 Barbosa, Antioquia._x000a_Primero, ¿Qué requisitos de requiere para los medios digitales  que tenemos Blogger, página web, magazine en Facebook y emisora online?_x000a__x000a_"/>
    <s v="https://mintic.sharepoint.com/:w:/g/direccion_economia_digital/EWlghXyR-ndCr253FucTDcEBIfSWAnneVSQpuvp5COVHmQ?e=OGcdKr"/>
    <s v="De acuerdo a su primera inquietud, le informamos que el numeral 7 del anexo 5- Anexo Técnico establece las condiciones y requisitos para cada una de las categorías a tener en cuenta. En el mismo sentido en el numeral 7.5 Categoria Número 5 Medios de comunicaciones digitales, se le informa que los requisitos a tener en cuenta son los siguiente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i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istico y/o de producción de noticias y/o cultural. _x000a_"/>
    <d v="2021-06-02T18:07:00"/>
    <x v="0"/>
    <x v="4"/>
    <s v="Daniela Alemán"/>
    <s v="Alvaro"/>
    <n v="26.929166666697711"/>
    <x v="0"/>
    <m/>
    <m/>
  </r>
  <r>
    <x v="46"/>
    <x v="0"/>
    <d v="2021-06-01T15:11:15"/>
    <d v="2021-06-03T15:11:15"/>
    <x v="0"/>
    <s v="(3) Solicitudes u observaciones al proceso de convocatoria"/>
    <s v="Periódico LA REGIÓN"/>
    <n v="80117416"/>
    <x v="4"/>
    <s v="(0) -Seleccione-"/>
    <x v="21"/>
    <s v="Fredy León Gómez Alvarez"/>
    <n v="3127680086"/>
    <s v="periodicolaregion1@gmail.com"/>
    <s v="Venimos de una pandemia y muchos medios comunitarios no nos hemos podido legalizar, primero por una pandemia que acabó con la economía del país y segundo, los medios comunitarios y alternativos nunca hemos tenido el apoyo del gobierno y menos de la empresa privada, porque los ven como comunitarios y creen que no pagan impuestos, ni locutores, ni contadores, ni arriendo de local, ni pago de servicios públicos, ni pago de internet, ni diseñadores, ni impresión, ni tampoco se paga distribución  ni editores etc                                                                                              _x000a__x000a_Pregunta dos: ¿Porque en el pliego de la convocatoria, no dice que para legalizar los medios comunitarios y alternativos?  "/>
    <s v="https://mintic.sharepoint.com/:w:/g/direccion_economia_digital/EWlghXyR-ndCr253FucTDcEBIfSWAnneVSQpuvp5COVHmQ?e=OGcdKr"/>
    <s v="_x000a_Con relación a la pregunta número dos, la finalidad de la convocatoria tiene como objetivo financiar e implementar proyectos, para apoyar la transformación digital de los medios de comunicación, en cualquiera de las etapas del negocio en el marco de la reactivación económica. _x000a__x000a_De igual manera se le informa que existen unas condiciones que son mínimas que se deben cumplir para participar en ella, estás están estipuladas en el numeral 2.11 del documento técnico de la convocatoria. En respuesta a su pregunta la línea &quot;letra i&quot;, dice que cuando el participante haya iniciado operaciones y/o haya obtenido autorización o habilitación legal con posterioridad al 11 de marzo de 2020, se convierte en causal de rechazo para participar en la convocatoria._x000a_"/>
    <d v="2021-06-02T18:07:00"/>
    <x v="0"/>
    <x v="4"/>
    <s v="Daniela Alemán"/>
    <s v="Alvaro"/>
    <n v="26.929166666697711"/>
    <x v="0"/>
    <m/>
    <m/>
  </r>
  <r>
    <x v="47"/>
    <x v="0"/>
    <d v="2021-06-01T15:11:15"/>
    <d v="2021-06-03T15:11:15"/>
    <x v="0"/>
    <s v="(3) Solicitudes u observaciones al proceso de convocatoria"/>
    <s v="Periódico LA REGIÓN"/>
    <n v="80117416"/>
    <x v="4"/>
    <s v="(0) -Seleccione-"/>
    <x v="21"/>
    <s v="Fredy León Gómez Alvarez"/>
    <n v="3127680086"/>
    <s v="periodicolaregion1@gmail.com"/>
    <s v="Pregunta tres. ¿Si los medios se legalizan o mejor se registran en Cámara de Comercio este mes pueden participar de la convocatoria?"/>
    <s v="https://mintic.sharepoint.com/:w:/g/direccion_economia_digital/EWlghXyR-ndCr253FucTDcEBIfSWAnneVSQpuvp5COVHmQ?e=OGcdKr"/>
    <s v="Teniendo en cuenta su tercera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11 se establecen las causales de rechazo. Lastimosamente uno de los criterios a tener en cuenta es sobre la habilitación legal con posterioridad al 11 de marzo de 2020. Por lo tanto, los medios que se legalicen posterior a esa fecha, no podrán aplicar a la convocatoria. _x000a__x000a_"/>
    <d v="2021-06-02T18:07:00"/>
    <x v="0"/>
    <x v="4"/>
    <s v="Daniela Alemán"/>
    <s v="Alvaro"/>
    <n v="26.929166666697711"/>
    <x v="0"/>
    <m/>
    <m/>
  </r>
  <r>
    <x v="48"/>
    <x v="0"/>
    <d v="2021-06-01T15:11:15"/>
    <d v="2021-06-03T15:11:15"/>
    <x v="0"/>
    <s v="(3) Solicitudes u observaciones al proceso de convocatoria"/>
    <s v="Periódico LA REGIÓN"/>
    <n v="80117416"/>
    <x v="4"/>
    <s v="(0) -Seleccione-"/>
    <x v="21"/>
    <s v="Fredy León Gómez Alvarez"/>
    <n v="3127680086"/>
    <s v="periodicolaregion1@gmail.com"/>
    <s v="Pregunta Cuatro: Tengo emisoras que estaban en FM pero no legalizadas y mejor se pasaron para la parte virtual pero no están legalizadas por falta de recursos ¿pueden participar?"/>
    <s v="https://mintic.sharepoint.com/:w:/g/direccion_economia_digital/EWlghXyR-ndCr253FucTDcEBIfSWAnneVSQpuvp5COVHmQ?e=OGcdKr"/>
    <s v="Dando respuesta a su pregunta número cuatro, en línea con la respuesta a la pregunta número tres, le reiteramos que  lamentablemente uno de los criterios a tener en cuenta para aplicar a la CONVOCATORIA PARA FINANCIAR E IMPLEMENTAR PROYECTOS, PARA APOYAR LA TRANSFORMACIÓN DIGITAL DE LOS MEDIOS DE COMUNICACIÓN, EN CUALQUIERA DE LAS ETAPAS DEL NEGOCIO EN EL MARCO DE LA REACTIVACIÓN ECÓNOMICA tiene que ver con que el participante que haya iniciado operaciones y/o haya obtenido autorización o habilitación legal con posterioridad al 11 de marzo de 2020, se convierte en causal de rechazo. _x000a__x000a_"/>
    <d v="2021-06-02T18:07:00"/>
    <x v="0"/>
    <x v="4"/>
    <s v="Daniela Alemán"/>
    <s v="Alvaro"/>
    <n v="26.929166666697711"/>
    <x v="0"/>
    <m/>
    <m/>
  </r>
  <r>
    <x v="49"/>
    <x v="0"/>
    <d v="2021-06-01T15:11:15"/>
    <d v="2021-06-03T15:11:15"/>
    <x v="0"/>
    <s v="(3) Solicitudes u observaciones al proceso de convocatoria"/>
    <s v="Periódico LA REGIÓN"/>
    <n v="80117416"/>
    <x v="4"/>
    <s v="(0) -Seleccione-"/>
    <x v="21"/>
    <s v="Fredy León Gómez Alvarez"/>
    <n v="3127680086"/>
    <s v="periodicolaregion1@gmail.com"/>
    <s v="Pregunta Cinco: ¿Si realmente estos recursos son para darle fortalecimiento a los medios, deberían tener en cuenta que centenares de medios no están legalizados por las razones antes expuestas , de tal manera que sería primeo para esta situación, ¿ No creen ustedes. "/>
    <s v="https://mintic.sharepoint.com/:w:/g/direccion_economia_digital/EWlghXyR-ndCr253FucTDcEBIfSWAnneVSQpuvp5COVHmQ?e=OGcdKr"/>
    <s v="Con relación a la pregunta número cinco, le informamos que el Mintic hizo una delimitación población objetivo, que de acuerdo al numeral 5.2 Análisis Delimitación Población Objetivo, del anexo 5- Anexo Técnico,  para los medios digitales, al igual que en los medios impresos como periódicos y revistas impresas, no se cuenta con normativa que regule y/o reglamente su habilitación y, en consecuencia, ante la no existencia de un registro público, con el objeto de realizar la identificación de los potenciales participes de los procesos de otorgamiento de financiación, se tomó como punto de partida el tercer estudio de medios digitales 2018, elaborado por la Universidad Javeriana y la Organización Consejo de Redacción, en el cual se identificaron 240 medios digitales que se encuentran asociados a la producción de contenidos informativos, periodísticos y noticiosos. _x000a_"/>
    <d v="2021-06-02T18:07:00"/>
    <x v="0"/>
    <x v="4"/>
    <s v="Daniela Alemán"/>
    <s v="Alvaro"/>
    <n v="26.929166666697711"/>
    <x v="0"/>
    <m/>
    <m/>
  </r>
  <r>
    <x v="50"/>
    <x v="0"/>
    <d v="2021-06-01T15:11:15"/>
    <d v="2021-06-03T15:11:15"/>
    <x v="0"/>
    <s v="(3) Solicitudes u observaciones al proceso de convocatoria"/>
    <s v="Periódico LA REGIÓN"/>
    <n v="80117416"/>
    <x v="4"/>
    <s v="(0) -Seleccione-"/>
    <x v="21"/>
    <s v="Fredy León Gómez Alvarez"/>
    <n v="3127680086"/>
    <s v="periodicolaregion1@gmail.com"/>
    <s v="Pregunta seis: ¿Porque tan poco tiempo para entregar documentación?"/>
    <s v="https://mintic.sharepoint.com/:w:/g/direccion_economia_digital/EWlghXyR-ndCr253FucTDcEBIfSWAnneVSQpuvp5COVHmQ?e=OGcdKr"/>
    <s v="Teniendo en cuenta su pregunta número seis, le informamos que el tiempo ha sido estipulado con base a los criterios que tiene el Mintic para las convocatorias.  Este tiempo se sustenta en el artículo 105 para la ejecución de estos proyectos.  Teniendo en cuenta, que la norma habilita al proyecto para su ejecución a 31 de diciembre 2020, se estipularon los plazos para la entrega de documentos y para realización de todo el proceso. Igualmente, el cronograma de la convocatoria se encuentra estipulado en el numeral 2.1 del documento técnico de la convocatoria. _x000a_"/>
    <d v="2021-06-02T18:07:00"/>
    <x v="0"/>
    <x v="4"/>
    <s v="Daniela Alemán"/>
    <s v="Alvaro"/>
    <n v="26.929166666697711"/>
    <x v="0"/>
    <m/>
    <m/>
  </r>
  <r>
    <x v="51"/>
    <x v="0"/>
    <d v="2021-06-01T15:11:15"/>
    <d v="2021-06-03T15:11:15"/>
    <x v="0"/>
    <s v="(3) Solicitudes u observaciones al proceso de convocatoria"/>
    <s v="Periódico LA REGIÓN"/>
    <n v="80117416"/>
    <x v="4"/>
    <s v="(0) -Seleccione-"/>
    <x v="21"/>
    <s v="Fredy León Gómez Alvarez"/>
    <n v="3127680086"/>
    <s v="periodicolaregion1@gmail.com"/>
    <s v="Pregunta siete: En Colombia existen más de 250 emisoras cerradas por falta de licencia, porque no tienen recursos para legalizarse,  ¿Que ha pensado el Ministerio acerca de esta situación?"/>
    <s v="https://mintic.sharepoint.com/:w:/g/direccion_economia_digital/EWlghXyR-ndCr253FucTDcEBIfSWAnneVSQpuvp5COVHmQ?e=OGcdKr"/>
    <s v="Teniendo en cuenta su inquietud número siete, le informamos que la pregunta no es una consulta sobre la convocatoria. Si quiere conocer que está haciendo el Mintic en ese sentido, puede interporner una PQR por medio de los canales oficiales con los que cuenta el ministerio: Correo Institucional: minticresponde@mintic.gov.co - Teléfono Conmutador: +57(1) 344 34 60 - Línea Gratuita: 01-800-0914014_x000a_"/>
    <d v="2021-06-02T18:07:00"/>
    <x v="0"/>
    <x v="4"/>
    <s v="Daniela Alemán"/>
    <s v="Alvaro"/>
    <n v="26.929166666697711"/>
    <x v="0"/>
    <m/>
    <m/>
  </r>
  <r>
    <x v="52"/>
    <x v="0"/>
    <d v="2021-06-01T15:11:15"/>
    <d v="2021-06-03T15:11:15"/>
    <x v="0"/>
    <s v="(3) Solicitudes u observaciones al proceso de convocatoria"/>
    <s v="Periódico LA REGIÓN"/>
    <n v="80117416"/>
    <x v="4"/>
    <s v="(0) -Seleccione-"/>
    <x v="21"/>
    <s v="Fredy León Gómez Alvarez"/>
    <n v="3127680086"/>
    <s v="periodicolaregion1@gmail.com"/>
    <s v="Pregunta Ocho: Si yo tengo mi medio impreso LA REGIÓN, y que no está registrado en Cámara de Comercio pero tengo 11 años de venir haciendo un trabajo importante en Antioquia y Colombia con registro ISSS del Ministerio de Educación nacional, ¿no puedo acceder a los recursos?"/>
    <s v="https://mintic.sharepoint.com/:w:/g/direccion_economia_digital/EWlghXyR-ndCr253FucTDcEBIfSWAnneVSQpuvp5COVHmQ?e=OGcdKr"/>
    <s v="Con relación a la pregunta número ocho, le informamos que para acceder a los recursos, es importante cumplir con las condiciones comunes a las subcategorías de periódicos estipuladas en el numeral 7.3.1 del anexo 5- Anexo Técnico. Puesto que, las personas jurídicas y/o naturales que se encuentren interesadas en acceder a la financiación de proyectos de que trata el articulo 105 de la ley 2063 de 2020, deberán acreditar como mínimo los requisitos y condiciones establecidos en el presente documento y los términos de la convocatoria, en particicular los siguentes: 1) Corresponder a medios de comunicación colombianos, cuyo canal de difusión principal es el periódico de forma impresa. 2) Acre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
    <d v="2021-06-02T18:07:00"/>
    <x v="0"/>
    <x v="4"/>
    <s v="Daniela Alemán"/>
    <s v="Alvaro"/>
    <n v="26.929166666697711"/>
    <x v="0"/>
    <m/>
    <m/>
  </r>
  <r>
    <x v="53"/>
    <x v="0"/>
    <d v="2021-06-01T15:11:15"/>
    <d v="2021-06-03T15:11:15"/>
    <x v="0"/>
    <s v="(3) Solicitudes u observaciones al proceso de convocatoria"/>
    <s v="Periódico LA REGIÓN"/>
    <n v="80117416"/>
    <x v="4"/>
    <s v="(0) -Seleccione-"/>
    <x v="21"/>
    <s v="Fredy León Gómez Alvarez"/>
    <n v="3127680086"/>
    <s v="periodicolaregion1@gmail.com"/>
    <s v="Pregunta nueve: En Colombia no existe una reglamentación para los medios impresos, ¿Por qué el Ministerio exige registro en Cámara de Comercio, cuando nos dan el registro ISSN que validad el medio y lo hace el Ministerio de Educación?, ¿El registro ISSN no tiene validez?"/>
    <s v="https://mintic.sharepoint.com/:w:/g/direccion_economia_digital/EWlghXyR-ndCr253FucTDcEBIfSWAnneVSQpuvp5COVHmQ?e=OGcdKr"/>
    <s v="Atendiendo la pregunta número nueve, le informamos que dentro del anexo 5- Anexo Técnico, en el numeral 7.3.1 se encuentran las condiciones comunes a las subcategorias de periodicos. En ella se detallan los requisistos y condiciones establecidos que se deben acreditar. En aras de aclarar su inquietud, se le informa que en la condición número 3, se establece que para la presente convocatoria el código ISSN válido, es el que está expedido por la Biblioteca Nacional de Colombia. _x000a_"/>
    <d v="2021-06-02T18:07:00"/>
    <x v="0"/>
    <x v="4"/>
    <s v="Daniela Alemán"/>
    <s v="Alvaro"/>
    <n v="26.929166666697711"/>
    <x v="0"/>
    <m/>
    <m/>
  </r>
  <r>
    <x v="54"/>
    <x v="0"/>
    <d v="2021-06-01T15:11:15"/>
    <d v="2021-06-03T15:11:15"/>
    <x v="0"/>
    <s v="(3) Solicitudes u observaciones al proceso de convocatoria"/>
    <s v="Periódico LA REGIÓN"/>
    <n v="80117416"/>
    <x v="4"/>
    <s v="(0) -Seleccione-"/>
    <x v="21"/>
    <s v="Fredy León Gómez Alvarez"/>
    <n v="3127680086"/>
    <s v="periodicolaregion1@gmail.com"/>
    <s v="Pregunta diez : ¿ Porque los medios alternativos y comunitarios como el medio impreso que no lo tengo registrado en Cámara de Comercio, si puedo contratar con el estado como Empresas públicas de Medellín, Gobernación de Antioquia, Concejo de Medellín , Alcaldía de Medellín y Asamblea de Antioquia, ¿Pero cuál es la razón que no  puedo acceder a recursos del estado?"/>
    <s v="https://mintic.sharepoint.com/:w:/g/direccion_economia_digital/EWlghXyR-ndCr253FucTDcEBIfSWAnneVSQpuvp5COVHmQ?e=OGcdKr"/>
    <s v="Respondiendo su inquietud número diez, le informamos que esta convocatoria, tiene como objeto FINANCIAR E IMPLEMENTAR PROYECTOS, PARA APOYAR LA TRANSFORMACIÓN DIGITAL DE LOS MEDIOS DE COMUNICACIÓN, EN CUALQUIERA DE LAS ETAPAS DEL NEGOCIO EN EL MARCO DE LA REACTIVACIÓN ECÓNOMICA.  Nuavemente le informamos, que para la asignación de recursos y para poder participar en ella, y en virtud de la autonomía con la que cuenta el ministerio en cuanto a la reglamentanción de las convocatorias se establecieron unos requisitos que son de obligatorio cumplimiento._x000a_"/>
    <d v="2021-06-02T18:07:00"/>
    <x v="0"/>
    <x v="4"/>
    <s v="Daniela Alemán"/>
    <s v="Alvaro"/>
    <n v="26.929166666697711"/>
    <x v="0"/>
    <m/>
    <m/>
  </r>
  <r>
    <x v="55"/>
    <x v="0"/>
    <d v="2021-06-01T15:11:15"/>
    <d v="2021-06-03T15:11:15"/>
    <x v="0"/>
    <s v="(3) Solicitudes u observaciones al proceso de convocatoria"/>
    <s v="Periódico LA REGIÓN"/>
    <n v="80117416"/>
    <x v="4"/>
    <s v="(0) -Seleccione-"/>
    <x v="21"/>
    <s v="Fredy León Gómez Alvarez"/>
    <n v="3127680086"/>
    <s v="periodicolaregion1@gmail.com"/>
    <s v="Pregunta once: ¿Como desplazado que soy por la violencia no tengo un trato diferente en esta convocatoria?_x000a_Con todo el respeto que se merece este ministerio, les digo que están muy desenfocados en los pliegos de convocatoria, lo primero que deben hacer es analizar cada medio, como es la legalización, porque no se han legalizado y si sirve el registro ISSN._x000a__x000a_No hay derecho que muchos medios impresos y emisoras ilegales que pasaron a medios digitales y que hoy tienen un posicionamiento no podamos acceder a estos recursos.  _x000a__x000a_Hoy los medios Comunitarios y Alternativos del país, requieren ayuda para legalizarse, luego para modernizarse, tercero para salir de la crisis económica que venimos atravesando y cuarto para su sostenibilidad. _x000a_Sostener los medios cuenta mucho dinero y máxime en estos tiempos.  _x000a__x000a_ La pandemia me dejó con deudas  por más de $ 15.000.000 millones de pesos, he invertido en mi medio más de $ 90.000.000, ya estoy en quiebra, trabajo con el medio por hobby que me apasiona, pero no recibimos ninguna ayuda y la que llega, piden miles de condiciones para entregar._x000a__x000a_No he podido actualizar la página web, ni tampoco imprimir el periódico por falta de recursos. Hoy tener medio impresos y virtuales cuenta mucho dinero, eso no es así que trabaje, nosotros los directores de medios subsistimos de éstos, no los tenemos para matar el tiempo y menos  como hobby.  _x000a__x000a_Me da la impresión que los pliegos de la convocatoria no son para beneficiar a los medios comunitarios y alternativos del país. _x000a_Espero replanteen  estos pliegos de la convocatoria y ahí si los medios comunitarios y alternativos del país, le creemos al Ministerio._x000a__x000a_Atentamente,_x000a_"/>
    <s v="https://mintic.sharepoint.com/:w:/g/direccion_economia_digital/EWlghXyR-ndCr253FucTDcEBIfSWAnneVSQpuvp5COVHmQ?e=OGcdKr"/>
    <s v="Finalmente, en respuesta a la pregunta número once, lamentamos informarle que no existe un trato diferencial para aplicar a dicha convocatoria, puesto que tienen que cumplirse todos los requisitos legalmente establecidos._x000a_"/>
    <d v="2021-06-02T18:07:00"/>
    <x v="0"/>
    <x v="4"/>
    <s v="Daniela Alemán"/>
    <s v="Alvaro"/>
    <n v="26.929166666697711"/>
    <x v="0"/>
    <m/>
    <m/>
  </r>
  <r>
    <x v="56"/>
    <x v="0"/>
    <d v="2021-06-01T15:23:23"/>
    <d v="2021-06-03T15:23:23"/>
    <x v="0"/>
    <s v="(2) Asesoría o consultas sobre la postulación de propuestas"/>
    <s v="Universidad Autónoma del Caribe"/>
    <n v="8901025729"/>
    <x v="1"/>
    <s v="(Emisora/Podcast) Emisora/Podcast"/>
    <x v="8"/>
    <s v="David Luquetta Cediel"/>
    <n v="3006214231"/>
    <s v="david.luqueta@uac.edu.co"/>
    <s v="Quiero saber si un periódico digital universitario se puede presentar en la convocatoria?  Gracias"/>
    <m/>
    <s v="Teniendo en cuenta su inquietud, si se podría presentar a la convocatoria “Transformación digital y fortalecimiento de los medios de comunicación” y que de acuerdo a la categoría de su interés para poder participar, le informamos que dentro de los documentos publicados en el micrositio de la convocatoria: https://www.mintic.gov.co/transformaciondigitalmedios, en la pestaña documentos del proces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
    <d v="2021-06-02T11:02:00"/>
    <x v="0"/>
    <x v="0"/>
    <s v="Daniela Alemán"/>
    <s v="Alvaro"/>
    <n v="19.643611111154314"/>
    <x v="0"/>
    <m/>
    <m/>
  </r>
  <r>
    <x v="57"/>
    <x v="0"/>
    <d v="2021-06-01T15:42:14"/>
    <d v="2021-06-03T15:42:14"/>
    <x v="0"/>
    <s v="(2) Asesoría o consultas sobre la postulación de propuestas"/>
    <s v="ENTRETENIMIENTO PARA TODOS"/>
    <s v="900.682.411-4"/>
    <x v="1"/>
    <s v="(Emisora/Podcast) Emisora/Podcast"/>
    <x v="5"/>
    <s v="Carolina Casas"/>
    <s v="317 5173052"/>
    <s v="ccasas@vibra.fm"/>
    <s v="Buen día, es posible recibir en mejor resolución el gráfico que aparece en el Anexo 5 , página 24? En el documento se ve pixelado y no es posible entender el gráfico Muchas gracias Un saludo"/>
    <s v="https://mintic.sharepoint.com/:b:/g/direccion_economia_digital/ETIgej4XYKdFqWAc4y67r_UBgU3qVEK5TdsCD2wpvpAF4w?e=tiGE4M"/>
    <s v="Dando alcance a su solicitud, adjunto enviamos el documento en PDF para su respectiva revisión."/>
    <d v="2021-06-02T17:27:00"/>
    <x v="0"/>
    <x v="1"/>
    <s v="Daniela Alemán"/>
    <s v="Alvaro"/>
    <n v="25.746111111016944"/>
    <x v="0"/>
    <m/>
    <m/>
  </r>
  <r>
    <x v="58"/>
    <x v="0"/>
    <d v="2021-06-01T17:23:09"/>
    <d v="2021-06-03T17:23:09"/>
    <x v="0"/>
    <s v="(2) Asesoría o consultas sobre la postulación de propuestas"/>
    <s v="Editorial style sas"/>
    <n v="900336730"/>
    <x v="6"/>
    <s v="(0) -Seleccione-"/>
    <x v="22"/>
    <s v="Andres Rodriguez Barreto"/>
    <n v="3152526070"/>
    <s v="andres@revistastyle.com"/>
    <s v="Solicitamos la aclaración de forma explícita en el texto de la convocatoria 001 de 2021 la inclusión en la categoría de revistas, a revistas colombianas debidamente identificadas con ISSN de carácter nacional con periodicidad semestral como es nuestro caso. Ya que tanto en el texto de la convocatoria como en el anexo 5 en las subcategorías de Revistas solo se incluyen revistas nacionales y locales con periodicidad semanal, quincenal y mensual.   Así mismo, el texto del “consolidado observaciones y respuestas convocatoria 001 de 2021” en respuesta a nuestra pregunta identificada en el documento como Nº251 no es clara la respuesta, pues en el texto oficial de la convocatoria no hay ninguna referencia a revistas de frecuencia semestral como la nuestra y queremos estar seguros de poder presentar nuestra propuesta a esta convocatoria sin ser rechazada por el hecho de ser de frecuencia semestral. Quedo atento, Gracias"/>
    <m/>
    <s v="De acuerdo a su consulta, le informamos  que en el anexo 5 “Anexo Técnico”,  en la Categoría No. 4 “Revistas” expuesta en el numeral 7.4, en las subcategorías allí descritas, solamente es posible  que se puedan presentar las revistas de forma impresa  con publicaciones de manera periódica (semanal, quincenal, mensual) con cobertura a nivel nacional o local, debidamente constituidos antes del 11 de marzo del año 2020, así mismo en las “Condiciones comunes a las subcategorías de revistas” expuesta en el numeral 7.4.1  se debe acreditar como mínimo los requisitos y condiciones establecidos en este item. Siendo así, su revista no podría presentarse a la convocatoria, debido a que como lo indica en su caso puntual, la periodicidad de publicación es semestral."/>
    <d v="2021-06-02T15:13:00"/>
    <x v="0"/>
    <x v="0"/>
    <s v="Daniela Alemán"/>
    <s v="Alvaro"/>
    <n v="21.83083333336981"/>
    <x v="0"/>
    <m/>
    <m/>
  </r>
  <r>
    <x v="59"/>
    <x v="0"/>
    <d v="2021-06-01T17:58:01"/>
    <d v="2021-06-03T17:58:01"/>
    <x v="0"/>
    <s v="(2) Asesoría o consultas sobre la postulación de propuestas"/>
    <s v="TV CABLE CENTRO"/>
    <n v="900731003"/>
    <x v="2"/>
    <s v="(0) -Seleccione-"/>
    <x v="23"/>
    <s v="Deysi moreno"/>
    <n v="3163843768"/>
    <s v="tvcablecentro.licitacion@gmail.com"/>
    <s v="en los TDR  se menciona &quot; En el mismo sentido se excluyen de la población objetivo los operadores del servicio de televisión por suscripción  regulados en la Resolución No. 026 del 2018 en atención a que por sus condiciones técnicas y según lo establecido  en la Ley 182 de 1995, su operación no es homologable con los operadores de televisión abierta y cerrada  comunitaria, dado que se transmite a usuarios autorizados mediante contratos de servicios uniformes. &quot; Es decir que la convocatoria excluye a los operadores de TV por suscripción?"/>
    <m/>
    <s v="Dando alcance a su solicitud, es conveniente aclararle al interesado que deberá tener en cuenta en el Anexo No. 5 “Anexo Técnico”, el numeral 7.2.2 “Exclusiones aplicables a la subcategoría No. 2 “Televisión”” el cual establece como exclusiones o no habilitados para participar en la convocatoria y en particular para la Categoría No. 2 Televisión, las siguientes: _x000a_1. El operador público nacional de televisión Radio Televisión Nacional de Colombia (RTVC)_x000a_2. Los operadores públicos regionales del servicio de televisión, es decir, las organizaciones regionales de 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 TELEPACÍFICO y CANAL REGIONAL DE TELEVISIÓN TEVENDINA LTDA- TEVEANDINA._x000a_3. Los operadores del servicio de televisión local sin ánimo de lucro, que correspondan a Instituciones de Educación Superior de carácter público, a saber: Universidad del Valle (Canal Universitario del Valle), Universidad del Pacífico, Universidad de Nariño (Telepasto)_x000a_4. Los operadores del servicio de televisión local sin ánimo de lucro, que correspondan a personas jurídicas debidamente constituidas en Colombia con participación pública. _x000a_5. Los operadores del servicio de televisión por suscripción y satelital._x000a_Por lo anterior, es evidente que es causal de rechazo de la propuesta los operadores de servicio de televisión por suscripción, como lo indica el ítem anteriormente señalado."/>
    <d v="2021-06-02T17:24:00"/>
    <x v="0"/>
    <x v="1"/>
    <s v="Daniela Alemán"/>
    <s v="Alvaro"/>
    <n v="23.433055555564351"/>
    <x v="0"/>
    <m/>
    <m/>
  </r>
  <r>
    <x v="60"/>
    <x v="0"/>
    <d v="2021-06-01T18:05:36"/>
    <d v="2021-06-03T18:05:36"/>
    <x v="0"/>
    <s v="(2) Asesoría o consultas sobre la postulación de propuestas"/>
    <s v="Publicaciones Seguimiento SAS"/>
    <n v="900839919"/>
    <x v="1"/>
    <s v="(Prensa) Prensa"/>
    <x v="10"/>
    <s v="Leopoldo Díaz Granados Cruz"/>
    <n v="3042251124"/>
    <s v="leodiazgranados@gmail.com"/>
    <s v="Cordial saludo  Dentro del marco de nuestro proyecto estamos incluyendo la compra de computadores portátiles, bienes que entendemos hacen parte de los acuerdos marco de Colombia Compra Eficiente. Sin embargo, las condiciones para participar plantean también que, para efectos de la cotización y el estudio de mercado, se pueden tener en cuenta las grandes superficies (ver imagen anexa).   Las preguntas son las siguientes:  1. Efectivamente, ¿Es viable incluir productos bienes tecnológicos acordes a nuestro proyecto ofrecidos por las grandes superficies (Exito, Alkosto, etc)?  "/>
    <s v="https://mintic.sharepoint.com/:i:/g/direccion_economia_digital/EQso0sfJqERCrOBkuqnMpkEBVNo8VsMxgl6ELPcZVsa7Hg?e=a4X0xM"/>
    <s v="Atendiendo su consulta y direccionando lo que usted expresa, en el anexo N° 5 “Anexo Técnico”, si es válido realizar las cotizaciones expedidas por personas jurídicas debidamente constituidas, según se expresa en el numeral 8.3.1.1 “Estudio de mercado línea Actualización y/o adquisición e implementación de infraestructura de tecnología de la información (TI)”, así mismo teniendo en cuenta el numeral 8.3.1.1.1 “Requisitos Técnicos”, en el item 3 del anterior numeral enunciado se indica: “Los proponentes solamente podrán modificar el valor correspondiente al análisis comparativo de uno o varios ítems, asignado el valor correspondiente a una de las cotizaciones que representen un mayor valor, solamente en aquellos casos que se acredite un beneficio al proyecto. En tal condición, el proponente deberá incluir en la casilla “JUSTIFICACIÓN VALOR SELECCIONADO” en el formato ANEXO 4.2.” ESTUDIO DE MERCADO”, las razones técnicas y/o presupuestales y/o de eficiencia que representan el mayor beneficio que reporta la alternativa de ítem seleccionado. En caso de no encontrarse satisfactoria la justificación presentada, el comité evaluador realizará el requerimiento respectivo, con el fin que se amplíe o complemente la justificación presentada; de no ser subsanada o complementada, se realizará la corrección aritmética y se adoptará la regla inicial del análisis comparativo (menor valor) a partir de las cotizaciones aportadas”. id"/>
    <d v="2021-06-02T18:22:00"/>
    <x v="0"/>
    <x v="0"/>
    <s v="Alba Gómez"/>
    <s v="Alvaro"/>
    <n v="24.273333333316259"/>
    <x v="0"/>
    <m/>
    <m/>
  </r>
  <r>
    <x v="61"/>
    <x v="0"/>
    <d v="2021-06-01T18:05:36"/>
    <d v="2021-06-03T18:05:36"/>
    <x v="0"/>
    <s v="(2) Asesoría o consultas sobre la postulación de propuestas"/>
    <s v="Publicaciones Seguimiento SAS"/>
    <n v="900839919"/>
    <x v="1"/>
    <s v="(Prensa) Prensa"/>
    <x v="10"/>
    <s v="Leopoldo Díaz Granados Cruz"/>
    <n v="3042251124"/>
    <s v="leodiazgranados@gmail.com"/>
    <s v="2. En caso afirmativo. ¿De qué manera se incluye esta cotización? Teniendo en cuenta que el acceso a la tienda virtual (donde las grandes superficies publican sus catálogos dentro de CCE) está diseñado para las compras de las entidades públicas, las cuales deben crear usuario y contraseña dentro de la plataforma, y no para las empresas o medios de comunicación.  "/>
    <s v="https://mintic.sharepoint.com/:i:/g/direccion_economia_digital/EQso0sfJqERCrOBkuqnMpkEBVNo8VsMxgl6ELPcZVsa7Hg?e=a4X0xM"/>
    <s v="En atención a su segunda solicitud, le informamos que dentro el Anexo No. 5 “Anexo Técnico”, en cada una de las líneas estratégicas se menciona el titulo denominado “Condiciones Generales de las Cotizaciones” en donde el interesado deberá tener en cuenta lo siguiente: Para que tengan validez las cotizaciones allegadas, estas deberán cumplir con los requisitos legales vigentes y deben contener como mínimo los siguientes criterios: _x000a__x000a_•_x0009_Nombre del proveedor_x000a_•_x0009_Identificación del proveedor_x000a_•_x0009_Dirección del proveedor_x000a_•_x0009_Teléfono del proveedor_x000a_•_x0009_Correo electrónico del proveedor_x000a_•_x0009_Nombre del producto o servicio_x000a_•_x0009_Descripción detallada de cada bien o servicio_x000a_•_x0009_Lista de cantidades, precios unitarios y totales_x000a_•_x0009_Impuestos_x000a_•_x0009_Fecha de presentación y declaración de mantenimiento de la oferta_x000a_•_x0009_Firma de representante legal o la persona facultada para comprometer al oferente_x000a__x000a_Todas las cotizaciones presentadas deben ser expresadas en pesos colombianos y relacionadas en el ANEXO 4.2. ESTUDIO DE MERCADO, garantizando la descripción del valor bien o servicio para ser comparable._x000a__x000a_De la misma forma, en relación con las cotizaciones que se acojan a los Acuerdos Marcos de precios de CCE, dentro el Anexo No. 5 “Anexo Técnico”, en cada una de las líneas estratégicas se menciona el titulo denominado “Requisitos Técnicos”, en el ítem 2  que dice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 _x000a_"/>
    <d v="2021-06-02T18:22:00"/>
    <x v="0"/>
    <x v="1"/>
    <s v="Alba Gomez"/>
    <s v="Alvaro"/>
    <n v="24.273333333316259"/>
    <x v="0"/>
    <m/>
    <m/>
  </r>
  <r>
    <x v="62"/>
    <x v="0"/>
    <d v="2021-06-01T18:05:36"/>
    <d v="2021-06-03T18:05:36"/>
    <x v="0"/>
    <s v="(2) Asesoría o consultas sobre la postulación de propuestas"/>
    <s v="Publicaciones Seguimiento SAS"/>
    <n v="900839919"/>
    <x v="1"/>
    <s v="(Prensa) Prensa"/>
    <x v="10"/>
    <s v="Leopoldo Díaz Granados Cruz"/>
    <n v="3042251124"/>
    <s v="leodiazgranados@gmail.com"/>
    <s v=" 2.1 ¿Podríamos incluir en nuestra cotización los bienes requeridos en el catálogo de alguno de los almacenes de grandes superficie que publican en su respectiva página web?   Gracias por la aclaración.  "/>
    <s v="https://mintic.sharepoint.com/:i:/g/direccion_economia_digital/EQso0sfJqERCrOBkuqnMpkEBVNo8VsMxgl6ELPcZVsa7Hg?e=a4X0xM"/>
    <s v="Para brindar respuesta a su última consulta, Si es válido, realizar las cotizaciones por la página web, lo importante es que sean  expedidas por personas jurídicas debidamente constituidas, según se expresa en el numeral 8.3.1.1 “Estudio de mercado línea Actualización y/o adquisición e implementación de infraestructura de tecnología de la información (TI)”, así mismo teniendo en cuenta el numeral 8.3.1.1.1 “Requisitos Técnicos”, en el item 3 del anterior numeral enunciado se indica: “Los proponentes solamente podrán modificar el valor correspondiente al análisis comparativo de uno o varios ítems, asignado el valor correspondiente a una de las cotizaciones que representen un mayor valor, solamente en aquellos casos que se acredite un beneficio al proyecto."/>
    <d v="2021-06-02T18:22:00"/>
    <x v="0"/>
    <x v="0"/>
    <s v="Alba Gomez"/>
    <s v="Alvaro"/>
    <n v="24.273333333316259"/>
    <x v="0"/>
    <m/>
    <m/>
  </r>
  <r>
    <x v="63"/>
    <x v="2"/>
    <d v="2021-06-01T16:07:47"/>
    <d v="2021-06-03T16:07:47"/>
    <x v="0"/>
    <s v="(2) Asesoría o consultas sobre la postulación de propuestas"/>
    <s v="Expertips Colombia SAS"/>
    <s v="9 0 1 3 9 7 8 6 9"/>
    <x v="1"/>
    <s v="(0) -Seleccione-"/>
    <x v="9"/>
    <s v=" Juan Pablo Velásquez"/>
    <n v="3146312399"/>
    <s v="c.operaciones@expertips.co"/>
    <s v="Buen día, habla Juan Pablo Velásquez de Expertips Colombia_x000a_Por favor, en la convocatoria de Transformación Digital y Fortalecimiento de Medios de Comunicación, me podrían  confirmar hasta qué fechalímite hay plazo para presentar la propuesta con todos los anexos diligenciados_x000a_Muchas gracias_x000a_Juan Pablo Velásquez_x000a_Coordinador de Operaciones_x000a_Celular: +57 314 631 23 99_x000a_Correo: c.operaciones@expertips.co"/>
    <s v="https://mintic.sharepoint.com/:f:/g/direccion_economia_digital/EgBSnMJZxrdDqWzoabvaa6oB4iB_qxwTlXBbISCUspW7zw?e=chw2fa"/>
    <s v="En atención a su solicitud le informamos que como esta dispuesto en el cronograma de la convocatoria, que se encuentra publicado en documento “Condiciones de Participación” la fecha limite para presentar propuestas o proyectos acordes a la convocatoria y las categorías y/o subcategorías a aplicar – CIERRE CONVOCATORIA es el 25 de junio de 2021 a las 10:00 am, se realizará diligencia de cierre y se publicará acta en el micrositio. https://mintic.gov.co/transformaciondigitalmedios"/>
    <d v="2021-06-02T12:14:00"/>
    <x v="0"/>
    <x v="1"/>
    <s v="Daniela Alemán"/>
    <s v="Nicolas"/>
    <n v="20.103611111117061"/>
    <x v="5"/>
    <n v="212052555"/>
    <m/>
  </r>
  <r>
    <x v="64"/>
    <x v="2"/>
    <d v="2021-06-01T17:06:27"/>
    <d v="2021-06-03T17:06:27"/>
    <x v="0"/>
    <s v="(3) Solicitudes u observaciones al proceso de convocatoria"/>
    <s v="Periódico LA REGIÓN"/>
    <n v="80117416"/>
    <x v="4"/>
    <s v="(0) -Seleccione-"/>
    <x v="21"/>
    <s v="Fredy León Gómez Alvarez"/>
    <n v="3127680086"/>
    <s v="periodicolaregion1@gmail.com"/>
    <s v="Cordial saludo_x000a__x000a__x000a_Analizando muy bien los pliegos de la convocatoria para el fortalecimiento de los medios tengo varias preguntas._x000a__x000a_Primero, ¿Qué requisitos de requiere para los medios digitales  que tenemos Blogger, página web, magazine en Facebook y emisora online?_x000a__x000a_Venimos de una pandemia y muchos medios comunitarios no nos hemos podido legalizar, primero por una pandemia que acabó con la economía del país y segundo, los medios comunitarios y alternativos nunca hemos tenido el apoyo del gobierno y menos de la empresa privada, porque los ven como comunitarios y creen que no pagan impuestos, ni locutores, ni contadores, ni arriendo de local, ni pago de servicios públicos, ni pago de internet, ni diseñadores, ni impresión, ni tampoco se paga distribución  ni editores etc. _x000a__x000a_Pregunta dos: ¿Porque en el pliego de la convocatoria, no dice que para legalizar los medios comunitarios y alternativos?  _x000a__x000a_Pregunta tres. ¿Si los medios se legalizan o mejor se registran en Cámara de Comercio este mes pueden participar de la convocatoria?_x000a__x000a_Pregunta Cuatro: Tengo emisoras que estaban en FM pero no legalizadas y mejor se pasaron para la parte virtual pero no están legalizadas por falta de recursos ¿pueden participar?_x000a__x000a_Pregunta Cinco: ¿Si realmente estos recursos son para darle fortalecimiento a los medios, deberían tener en cuenta que centenares de medios no están legalizados por las razones antes expuestas , de tal manera que sería primeo para esta situación, ¿ No creen ustedes.  _x000a__x000a_Pregunta seis: ¿Porque tan poco tiempo para entregar documentación?_x000a__x000a_Pregunta siete: En Colombia existen más de 250 emisoras cerradas por falta de licencia, porque no tienen recursos para legalizarse,  ¿Que ha pensado el Ministerio acerca de esta situación?_x000a__x000a_Pregunta Ocho: Si yo tengo mi medio impreso LA REGIÓN, y que no está registrado en Cámara de Comercio pero tengo 11 años de venir haciendo un trabajo importante en Antioquia y Colombia con registro ISSS del Ministerio de Educación nacional, ¿no puedo acceder a los recursos?_x000a__x000a_Pregunta nueve: En Colombia no existe una reglamentación para los medios impresos, ¿Por qué el Ministerio exige registro en Cámara de Comercio, cuando nos dan el registro ISSN que validad el medio y lo hace el Ministerio de Educación?, ¿El registro ISSN no tiene validez?_x000a__x000a_Pregunta diez : ¿ Porque los medios alternativos y comunitarios como el medio impreso que no lo tengo registrado en Cámara de Comercio, si puedo contratar con el estado como Empresas públicas de Medellín, Gobernación de Antioquia, Concejo de Medellín , Alcaldía de Medellín y Asamblea de Antioquia, ¿Pero cuál es la razón que no  puedo acceder a recursos del estado?_x000a__x000a_Pregunta once: ¿Como desplazado que soy por la violencia no tengo un trato diferente en esta convocatoria?_x000a__x000a_Con todo el respeto que se merece este ministerio, les digo que están muy desenfocados en los pliegos de convocatoria, lo primero que deben hacer es analizar cada medio, como es la legalización, porque no se han legalizado y si sirve el registro ISSN._x000a__x000a_No hay derecho que muchos medios impresos y emisoras ilegales que pasaron a medios digitales y que hoy tienen un posicionamiento no podamos acceder a estos recursos.  _x000a__x000a_Hoy los medios Comunitarios y Alternativos del país, requieren ayuda para legalizarse, luego para modernizarse, tercero para salir de la crisis económica que venimos atravesando y cuarto para su sostenibilidad. _x000a_Sostener los medios cuenta mucho dinero y máxime en estos tiempos.  _x000a__x000a_ La pandemia me dejó con deudas  por más de $ 15.000.000 millones de pesos, he invertido en mi medio más de $ 90.000.000, ya estoy en quiebra, trabajo con el medio por hobby que me apasiona, pero no recibimos ninguna ayuda y la que llega, piden miles de condiciones para entregar._x000a__x000a_No he podido actualizar la página web, ni tampoco imprimir el periódico por falta de recursos. Hoy tener medio impresos y virtuales cuenta mucho dinero, eso no es así que trabaje, nosotros los directores de medios subsistimos de éstos, no los tenemos para matar el tiempo y menos  como hobby.  _x000a__x000a_Me da la impresión que los pliegos de la convocatoria no son para beneficiar a los medios comunitarios y alternativos del país. _x000a_Espero replanteen  estos pliegos de la convocatoria y ahí si los medios comunitarios y alternativos del país, le creemos al Ministerio."/>
    <s v="https://mintic.sharepoint.com/:f:/g/direccion_economia_digital/Enhv8dYDNwBOokJUc7pyE0kBQ5yU4LHcF5YEEeyQNMSUsQ?e=w8Jz3l"/>
    <s v="“Buenas tardes Cordial saludo les envío un oficio de cuatro páginas en donde contemplo once preguntas muy importantes para Mintic.  Muchas gracias por abrir estos espacios.   Atentamente, FREDY LEON GOMEZ ALVAREZ Director Periódico LA REGIÓN.  Celular: 3127680086 Barbosa, Antioquia.&quot;                                                                                         _x000a_Primero, ¿Qué requisitos de requiere para los medios digitales que tenemos Blogger, página web, magazine en Facebook y emisora online? _x000a_De acuerdo a su primera inquietud, le informamos que el numeral 7 del anexo 5- Anexo Técnico establece las condiciones y requisitos para cada una de las categorías a tener en cuenta. En el mismo sentido en el numeral 7.5 Categoría Número 5 Medios de comunicaciones digitales, se le informa que los requisitos a tener en cuenta son los siguientes: 1) Que correspondan a medios de comunicación colombianos, cuyo canal de difusión sea únicamente pá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ístico y/o de producción de noticias y/o cultural._x000a__x000a_Venimos de una pandemia y muchos medios comunitarios no nos hemos podido legalizar, primero por una pandemia que acabó con la economía del país y segundo, los medios comunitarios y alternativos nunca hemos tenido el apoyo del gobierno y menos de la empresa privada, porque los ven como comunitarios y creen que no pagan impuestos, ni locutores, ni contadores, ni arriendo de local, ni pago de servicios públicos, ni pago de internet, ni diseñadores, ni impresión, ni tampoco se paga distribución  ni editores etc. Pregunta dos: ¿Porque en el pliego de la convocatoria, no dice que para legalizar los medios comunitarios y alternativos?_x000a_Con relación a la pregunta número dos, la finalidad de la convocatoria tiene como objetivo financiar e implementar proyectos, para apoyar la transformación digital de los medios de comunicación, en cualquiera de las etapas del negocio en el marco de la reactivación económica. De igual manera se le informa que existen unas condiciones que son mínimas que se deben cumplir para participar en ella, estás están estipuladas en el numeral 2.11 del documento técnico de la convocatoria. En respuesta a su pregunta la línea &quot;letra i&quot;, dice que cuando el participante haya iniciado operaciones y/o haya obtenido autorización o habilitación legal con posterioridad al 11 de marzo de 2020, se convierte en causal de rechazo para participar en la convocatoria._x000a__x000a_Pregunta tres. ¿Si los medios se legalizan o mejor se registran en Cámara de Comercio este mes pueden participar de la convocatoria?_x000a_Teniendo en cuenta su tercera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11 se establecen las causales de rechazo. Lastimosamente uno de los criterios a tener en cuenta es sobre la habilitación legal con posterioridad al 11 de marzo de 2020. Por lo tanto, los medios que se legalicen posterior a esa fecha no podrán aplicar a la convocatoria._x000a__x000a__x000a__x000a_Pregunta Cuatro: Tengo emisoras que estaban en FM pero no legalizadas y mejor se pasaron para la parte virtual pero no están legalizadas por falta de recursos ¿pueden participar?_x000a_Dando respuesta a su pregunta número cuatro, en línea con la respuesta a la pregunta número tres, le reiteramos que  lamentablemente uno de los criterios a tener en cuenta para aplicar a la CONVOCATORIA PARA FINANCIAR E IMPLEMENTAR PROYECTOS, PARA APOYAR LA TRANSFORMACIÓN DIGITAL DE LOS MEDIOS DE COMUNICACIÓN, EN CUALQUIERA DE LAS ETAPAS DEL NEGOCIO EN EL MARCO DE LA REACTIVACIÓN ECÓNOMICA tiene que ver con que el participante que haya iniciado operaciones y/o haya obtenido autorización o habilitación legal con posterioridad al 11 de marzo de 2020, se convierte en causal de rechazo._x000a__x000a__x000a__x000a_Pregunta Cinco: ¿Si realmente estos recursos son para darle fortalecimiento a los medios, deberían tener en cuenta que centenares de medios no están legalizados por las razones antes expuestas, de tal manera que sería primeo para esta situación, ¿No creen ustedes?_x000a_Con relación a la pregunta número cinco, le informamos que el Mintic hizo una delimitación población objetivo, que de acuerdo al numeral 5.2 Análisis Delimitación Población Objetivo, del anexo 5- Anexo Técnico,  para los medios digitales, al igual que en los medios impresos como periódicos y revistas impresas, no se cuenta con normativa que regule y/o reglamente su habilitación y, en consecuencia, ante la no existencia de un registro público, con el objeto de realizar la identificación de los potenciales participes de los procesos de otorgamiento de financiación, se tomó como punto de partida el tercer estudio de medios digitales 2018, elaborado por la Universidad Javeriana y la Organización Consejo de Redacción, en el cual se identificaron 240 medios digitales que se encuentran asociados a la producción de contenidos informativos, periodísticos y noticiosos._x000a__x000a__x000a_Pregunta seis: ¿Porque tan poco tiempo para entregar documentación?_x000a_Teniendo en cuenta su pregunta número seis, le informamos que el tiempo ha sido estipulado con base a los criterios que tiene el Mintic para las convocatorias.  Este tiempo se sustenta en el artículo 105 para la ejecución de estos proyectos.  Teniendo en cuenta, que la norma habilita al proyecto para su ejecución a 31 de diciembre 2020, se estipularon los plazos para la entrega de documentos y para realización de todo el proceso. Igualmente, el cronograma de la convocatoria se encuentra estipulado en el numeral 2.1 del documento técnico de la convocatoria._x000a__x000a_Pregunta siete: En Colombia existen más de 250 emisoras cerradas por falta de licencia, porque no tienen recursos para legalizarse, ¿Que ha pensado el Ministerio acerca de esta situación?_x000a_Teniendo en cuenta su inquietud número siete, le informamos que la pregunta no es una consulta sobre la convocatoria. Si quiere conocer que está haciendo el Mintic en ese sentido, puede interponer una PQR por medio de los canales oficiales con los que cuenta el ministerio: Correo Institucional: minticresponde@mintic.gov.co - Teléfono Conmutador: +57(1) 344 34 60 - Línea Gratuita: 01-800-0914014._x000a__x000a_Pregunta Ocho: Si yo tengo mi medio impreso LA REGIÓN, y que no está registrado en Cámara de Comercio, pero tengo 11 años de venir haciendo un trabajo importante en Antioquia y Colombia con registro ISSS del Ministerio de Educación nacional, ¿no puedo acceder a los recursos?_x000a_Con relación a la pregunta número ocho, le informamos que, para acceder a los recursos, es importante cumplir con las condiciones comunes a las subcategorías de periódicos estipuladas en el numeral 7.3.1 del anexo 5- Anexo Técnico. Puesto que, las personas jurídicas y/o naturales que se encuentren interesadas en acceder a la financiación de proyectos de qué trata el articulo 105 de la ley 2063 de 2020, deberán acreditar como mínimo los requisitos y condiciones establecidos en el presente documento y los términos de la convocatoria, en particular los siguientes: 1) Corresponder a medios de comunicación colombianos, cuyo canal de difusión principal es el periódico de forma impresa. 2) Acr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_x000a__x000a_Pregunta nueve: En Colombia no existe una reglamentación para los medios impresos, ¿Por qué el Ministerio exige registro en Cámara de Comercio, cuando nos dan el registro ISSN que validad el medio y lo hace el Ministerio de Educación?, ¿El registro ISSN no tiene validez?_x000a_Atendiendo la pregunta número nueve, le informamos que dentro del anexo 5- Anexo Técnico, en el numeral 7.3.1 se encuentran las condiciones comunes a las subcategorías de periódicos. En ella se detallan los requisitos y condiciones establecidas que se deben acreditar. En aras de aclarar su inquietud, se le informa que en la condición número 3, se establece que para la presente convocatoria el código ISSN válido, es el que está expedido por la Biblioteca Nacional de Colombia._x000a__x000a_Pregunta diez: ¿Porque los medios alternativos y comunitarios como el medio impreso que no lo tengo registrado en Cámara de Comercio, si puedo contratar con el estado como Empresas públicas de Medellín, Gobernación de Antioquia, Concejo de Medellín, Alcaldía de Medellín y Asamblea de Antioquia, ¿Pero cuál es la razón que no puedo acceder a recursos del estado?_x000a_Respondiendo su inquietud número diez, le informamos que esta convocatoria, tiene como objeto FINANCIAR E IMPLEMENTAR PROYECTOS, PARA APOYAR LA TRANSFORMACIÓN DIGITAL DE LOS MEDIOS DE COMUNICACIÓN, EN CUALQUIERA DE LAS ETAPAS DEL NEGOCIO EN EL MARCO DE LA REACTIVACIÓN ECÓNOMICA.  Nuevamente le informamos, que para la asignación de recursos y para poder participar en ella, y en virtud de la autonomía con la que cuenta el ministerio en cuanto a la reglamentación de las convocatorias se establecieron unos requisitos que son de obligatorio cumplimiento._x000a__x000a_Pregunta once: ¿Como desplazado que soy por la violencia no tengo un trato diferente en esta convocatoria? Con todo el respeto que se merece este ministerio, les digo que están muy desenfocados en los pliegos de convocatoria, lo primero que deben hacer es analizar cada medio, como es la legalización, porque no se han legalizado y si sirve el registro ISSN. No hay derecho que muchos medios impresos y emisoras ilegales que pasaron a medios digitales y que hoy tienen un posicionamiento no podamos acceder a estos recursos.   Hoy los medios Comunitarios y Alternativos del país requieren ayuda para legalizarse, luego para modernizarse, tercero para salir de la crisis económica que venimos atravesando y cuarto para su sostenibilidad. Sostener los medios cuenta mucho dinero y máxime en estos tiempos.   La pandemia me dejó con deudas por más de $ 15.000.000 millones de pesos, he invertido en mi medio más de $ 90.000.000, ya estoy en quiebra, trabajo con el medio por hobby que me apasiona, pero no recibimos ninguna ayuda y la que llega, piden miles de condiciones para entregar. No he podido actualizar la página web, ni tampoco imprimir el periódico por falta de recursos. Hoy tener medio impresos y virtuales cuenta mucho dinero, eso no es así que trabaje, nosotros los directores de medios subsistimos de éstos, no los tenemos para matar el tiempo y menos como hobby.   Me da la impresión que los pliegos de la convocatoria no son para beneficiar a los medios comunitarios y alternativos del país. Espero replanteen estos pliegos de la convocatoria y ahí si los medios comunitarios y alternativos del país, le creemos al Ministerio._x000a__x000a_  Finalmente, en respuesta a la pregunta número once, lamentamos informarle que no existe un trato diferencial para aplicar a dicha convocatoria, puesto que tienen que cumplirse todos los requisitos legalmente establecidos."/>
    <d v="2021-06-02T19:58:00"/>
    <x v="0"/>
    <x v="4"/>
    <s v="Alba Gomez"/>
    <s v="Nicolas"/>
    <n v="26.859166666574311"/>
    <x v="6"/>
    <n v="212052550"/>
    <m/>
  </r>
  <r>
    <x v="65"/>
    <x v="0"/>
    <d v="2021-06-02T08:53:29"/>
    <d v="2021-06-04T08:53:29"/>
    <x v="0"/>
    <s v="(2) Asesoría o consultas sobre la postulación de propuestas"/>
    <s v="Jessica dallana ruiz "/>
    <n v="1026589341"/>
    <x v="1"/>
    <s v="(0) -Seleccione-"/>
    <x v="5"/>
    <s v="Jessica dallana ruiz Fajardo "/>
    <n v="3152251218"/>
    <s v="dayanaruiz0@gmail.com"/>
    <s v="Proceso de inscripción "/>
    <m/>
    <s v="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d v="2021-06-02T18:36:00"/>
    <x v="0"/>
    <x v="0"/>
    <s v="Alba Gomez"/>
    <s v="Alvaro"/>
    <n v="9.7086111112148501"/>
    <x v="0"/>
    <m/>
    <m/>
  </r>
  <r>
    <x v="66"/>
    <x v="0"/>
    <d v="2021-06-02T09:09:50"/>
    <d v="2021-06-04T09:09:50"/>
    <x v="0"/>
    <s v="(3) Solicitudes u observaciones al proceso de convocatoria"/>
    <s v="MIGUEL ANTONIO SIERRA HERNANDEZ"/>
    <n v="4082414"/>
    <x v="1"/>
    <s v="(Prensa) Prensa"/>
    <x v="24"/>
    <s v="MIGUEL ANTONIO SIERA HERNANDEZ"/>
    <n v="3102857675"/>
    <s v="miguelantoniosierrah@gmail.com"/>
    <s v="Cordial saludo,_x000a__x000a_Respetuosamente envío comentarios y solicitudes de aclaración a los documentos relacionados con “Condiciones De Participación Convocatoria Definitiva MINTIC No. 001 De 2021” y solicito por favor que las inquietudes así como las respuestas sean publicadas._x000a__x000a_1)      ¿Puede un medio de comunicación con nombre comercial y que cumple con los tiempos de operación y demás requisitos presentarse, aunque la personería jurídica de quien lo opera sea a través de una entidad sin ánimo de lucro que no tiene ese mismo nombre comercial en su cámara de comercio?_x000a__x000a_Ejemplo hipotético: Fundación Mujeres por el Mundo, es quien opera el periódico NOTICIAS MUJER. El registro en Cámara de Comercio lo tiene la Fundación Mujeres por el Mundo. Entonces, puede este medio de comunicación participar?"/>
    <m/>
    <s v="&quot;La entidad se ratifica en las respuestas a las observaciones en la etapa de borradores.  Se reitera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_x000a__x000a_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En esa medida, todos aquellos proveedores que se encuentren incursos en dicha condición se encuentran habilitados para participar en la convocatoria. Asi mismo, la entidad analizará las situaciones particulares de cada una de las solicitudes de prórroga, incluso las efectuadas desde la apertura de la convocatoria y hasta su cierre, en atención a que la verificación de las condiciones obedecen a condiciones inherentes a los mismos y particularmente al cumplimiento de las obligaciones que les asisten en su condición de operadores del servicio de radiodifusión sonora.  Por lo anterior, mediante adenda al anexo técnico se incluirán las condiciones necesarias para aquellos oferentes que se encuentren  en tal situación atinente a la solicitud de la prórroga radicada en tiempo y oportunidad ante la entidad o en su defecto la necesidad de que el oferente asuma los compromisos corespondientes al trámite respectivo.&quot;_x000a_"/>
    <d v="2021-06-11T21:55:00"/>
    <x v="1"/>
    <x v="2"/>
    <m/>
    <s v="Alvaro"/>
    <n v="228.75277777772862"/>
    <x v="0"/>
    <m/>
    <m/>
  </r>
  <r>
    <x v="67"/>
    <x v="0"/>
    <d v="2021-06-02T09:09:50"/>
    <d v="2021-06-04T09:09:50"/>
    <x v="0"/>
    <s v="(3) Solicitudes u observaciones al proceso de convocatoria"/>
    <s v="MIGUEL ANTONIO SIERRA HERNANDEZ"/>
    <n v="4082414"/>
    <x v="1"/>
    <s v="(Prensa) Prensa"/>
    <x v="24"/>
    <s v="MIGUEL ANTONIO SIERA HERNANDEZ"/>
    <n v="3102857675"/>
    <s v="miguelantoniosierrah@gmail.com"/>
    <s v=" 2) Puede un grupo de periódicos presentarse  a la convocatoria en una misma categoria si tiene el mismo nombre pero con denominaciones adicionales según la zona? Ejemplo: Noticias Mujer Valle Noticias Mujer Cundinamarca Noticias Mujer Santander "/>
    <m/>
    <s v="&quot;En atención a las observaciones planteadas, la entidad se manifiesta en los siguientes términos, atendiendo el orden de presentación de las mismas en su comunicación. 1. En lo que se refiere al orden de asignación para la celebración del sorteo por cada una de las categorías y subcategorías, se acepta la observación en lo que refiere a la subcategoría 2.1. en esa medida, se ajustará lo pertinente mediante Adenda No. 1._x000a__x000a_En lo que refiere a la revisión de la metodología establecida para la celebración de la audiencia, en principio no procede la observación, y en consecuencia la entidad ratifica el trámite establecido para la celebración de la audiencia de sorteo regulada en el numeral 5.2. de las CONDICIONES DE PARTICIPACIÓN DE LA CONVOCATORIA, en el sentido de asignar para el trámite de cada uno de los sorteos por subcategoría un tiempo estimado de una hora. En esa medida, en caso de ser requerido, al interior de la audiencia y atendiendo a las condiciones de modo, tiempo y cantidad de proponentes se definirá la necesidad de ampliar el tiempo destinado para su celebración; situación que será comunicada al interior de la respectiva audiencia.  No obstante, en caso que la diligencia de sorteo programada por subcategoría demanda menos de una hora se incluirá mediante adenda que la entidad continuará con el sorteo siguiente establecido en el orden del día._x000a__x000a_En cuanto a la observación relacionada con la redistribución de los potenciales saldos que resulten del sorteo en la “Categoría No. 3. Periódicos” con destino a la “Categoría No. 5 Medios Digitales”, es correcto su entendimiento y se ajustará lo pertinente mediante Adenda No. 1.&quot;_x000a_"/>
    <d v="2021-06-11T21:55:00"/>
    <x v="1"/>
    <x v="2"/>
    <m/>
    <s v="Alvaro"/>
    <n v="228.75277777772862"/>
    <x v="0"/>
    <m/>
    <m/>
  </r>
  <r>
    <x v="68"/>
    <x v="0"/>
    <d v="2021-06-02T09:09:50"/>
    <d v="2021-06-04T09:09:50"/>
    <x v="0"/>
    <s v="(3) Solicitudes u observaciones al proceso de convocatoria"/>
    <s v="MIGUEL ANTONIO SIERRA HERNANDEZ"/>
    <n v="4082414"/>
    <x v="1"/>
    <s v="(Prensa) Prensa"/>
    <x v="24"/>
    <s v="MIGUEL ANTONIO SIERA HERNANDEZ"/>
    <n v="3102857675"/>
    <s v="miguelantoniosierrah@gmail.com"/>
    <s v=" 3) Se solicita informar la razón social/denominación de las agremiaciones y asociaciones, que participaron en las 4 mesas de trabajo realizadas con actores de medios de comunicación de nivel nacional, regional y comunitario. "/>
    <m/>
    <s v="En atención a la observación planteada, se informa que dentro de las mesas de trabajo adelantadas por la entidad, se extendió invitación a participar a  representantes y agremiados de las siguientes asociaciones y/o agremiaciones: Asociación Nacional de Medios de Comunicación (ASOMEDIOS), Asociación Colombiana de Medios de Información (AMI), Federación de Medios Comunitarios (FEDEMEDIOS), Asociación Mundial de Radios Comunitarias (AMARC), Red Intercable TV Colombia - ASOREDES, Red de Emisoras del Valle, FONTIMEDIOS, Medios Comunitarios y Alternativos del Distrito, Mesa Nacional de Radio_x000a_"/>
    <d v="2021-06-11T21:55:00"/>
    <x v="1"/>
    <x v="2"/>
    <m/>
    <s v="Alvaro"/>
    <n v="228.75277777772862"/>
    <x v="0"/>
    <m/>
    <m/>
  </r>
  <r>
    <x v="69"/>
    <x v="0"/>
    <d v="2021-06-02T09:09:50"/>
    <d v="2021-06-04T09:09:50"/>
    <x v="0"/>
    <s v="(3) Solicitudes u observaciones al proceso de convocatoria"/>
    <s v="MIGUEL ANTONIO SIERRA HERNANDEZ"/>
    <n v="4082414"/>
    <x v="1"/>
    <s v="(Prensa) Prensa"/>
    <x v="24"/>
    <s v="MIGUEL ANTONIO SIERA HERNANDEZ"/>
    <n v="3102857675"/>
    <s v="miguelantoniosierrah@gmail.com"/>
    <s v=" 4) Se solicita dar a conocer los nombres y apellidos de las personas que participaron  en representación de las agremiaciones y asociaciones, en las 4 mesas de trabajo realizadas por el Mintic con actores de medios de comunicación de nivel nacional, regional y comunitario.  "/>
    <m/>
    <s v="&quot;A continuación, se relacionan los nombres de los directivos que asistieron a los espacios de participación y discusión, realizados a través de las cuatro (4) mesas de trabajo:_x000a__x000a_1) 19 de enero de 2021: asistió Tulio Ángel Arbeláez en su calidad de presidente ejecutivo de Asociación Nacional de Medios de Comunicación (ASOMEDIOS)_x000a_2) 20 de enero de 2021: asistió Werner Zitzmann como director ejecutivo de la Asociación Colombiana de Medios de Información (AMI)_x000a_3) 26 de enero de 2021: asistieron en representación de la Federación de Medios Comunitarios (FEDEMEDIOS) Yolanda Plazas Agredo en calidad de presidenta, Mauricio Beltrán Quintero como director ejecutivo, John Ludwing Medina en calidad de secretario del consejo directivo). Además, asistió Mónica Valdés en calidad de Vicepresidenta Regional América Latina y Caribe de Asociación Mundial de Radios Comunitarias (AMARC)._x000a_4) 28 de enero de 2021: asistieron Helga Lorena Angarita como presidenta de la Red Intercable TV Colombia, Juan Guillermo Cano Vargas en calidad de presidente de ASOREDES, Rubén Darío Arias Becerra en calidad de presidente de la Red de Emisoras del Valle y Marlon González en calidad de presidente de FONTIMEDIOS y como delegado por parte de la Confederación de Medios Comunitarios y Alternativos del Distrito. &quot;_x000a_"/>
    <d v="2021-06-11T21:55:00"/>
    <x v="1"/>
    <x v="2"/>
    <m/>
    <s v="Alvaro"/>
    <n v="228.75277777772862"/>
    <x v="0"/>
    <m/>
    <m/>
  </r>
  <r>
    <x v="70"/>
    <x v="0"/>
    <d v="2021-06-02T09:09:50"/>
    <d v="2021-06-04T09:09:50"/>
    <x v="0"/>
    <s v="(3) Solicitudes u observaciones al proceso de convocatoria"/>
    <s v="MIGUEL ANTONIO SIERRA HERNANDEZ"/>
    <n v="4082414"/>
    <x v="1"/>
    <s v="(Prensa) Prensa"/>
    <x v="24"/>
    <s v="MIGUEL ANTONIO SIERA HERNANDEZ"/>
    <n v="3102857675"/>
    <s v="miguelantoniosierrah@gmail.com"/>
    <s v=" 5) Se solicita aclarar el mecanismo por el cuál se convocó a las agremiaciones y asociaciones que participaron en las 4 mesas de trabajo realizadas por el Mintic con actores de medios de comunicación de nivel nacional, regional y comunitario. Adicionalmente si este procedimiento de invitación fue realizado públicamente por el Mintic para efecto de su escogencia y participación. "/>
    <m/>
    <s v="En atención a la observación planteada, se aclara que dentro del trámite de implementación de la convocatoria, se procedió a la realización de mesas de trabajo con diferentes agremiaciones de medios de comunicación. Para tal efecto, el Ministerio a realizó el acercamiento con los representantes legales y/o directivos de las siguientes agremiaciones: Asociación Nacional de Medios de Comunicación (ASOMEDIOS), Asociación Colombiana de Medios de Información (AMI), Federación de Medios Comunitarios (FEDEMEDIOS), Asociación Mundial de Radios Comunitarias (AMARC), Red Intercable TV Colombia - ASOREDES, Red de Emisoras del Valle, FONTIMEDIOS, Medios Comunitarios y Alternativos del Distrito, Mesa Nacional de Radio. Una vez realizada dicha gestión, se programaron las mesas indicadas a través de la plataforma digital TEAMS, para lo cual cada agremiación extendió la invitación respectiva a sus asociados mediante la circulación del link de la reunión, aligual que se publicó en la página web del Ministerio. En desarrollo de esta actividad se recibió la retroalimentación de las mencionadas agremiaciones._x000a_"/>
    <d v="2021-06-11T21:55:00"/>
    <x v="1"/>
    <x v="2"/>
    <m/>
    <s v="Alvaro"/>
    <n v="228.75277777772862"/>
    <x v="0"/>
    <m/>
    <m/>
  </r>
  <r>
    <x v="71"/>
    <x v="0"/>
    <d v="2021-06-02T09:09:50"/>
    <d v="2021-06-04T09:09:50"/>
    <x v="0"/>
    <s v="(3) Solicitudes u observaciones al proceso de convocatoria"/>
    <s v="MIGUEL ANTONIO SIERRA HERNANDEZ"/>
    <n v="4082414"/>
    <x v="1"/>
    <s v="(Prensa) Prensa"/>
    <x v="24"/>
    <s v="MIGUEL ANTONIO SIERA HERNANDEZ"/>
    <n v="3102857675"/>
    <s v="miguelantoniosierrah@gmail.com"/>
    <s v="6) Se solicita dar a conocer la enunciación de los documentos presentados por dichas organizaciones y asociaciones en el marco del trabajo desarrollado en las mesas  con Mintic y precisar si las estadísticas tomadas como referencia por el Ministerio hacen parte de diagnósticos realizados por las propias organizaciones o un ejercicio de contratación con firmas encuestadoras._x000a_Agradezco la respuestas específicas y concretas a estas solicitudes, más teniendo en cuenta que fue a partir de la labor de las mesas de trabajo que el Mintic estableció varias necesidades, reglamentaciones y montos de la convocatoria.  De su consideración,  Miguel Antonio Sierra "/>
    <m/>
    <s v="&quot;Como fue mencionado en el texto de la Convocatoria y sus anexos, el único documento recibido por las organizaciones convocadas fue el estudio realizado por la Asociación Colombiana de Medios de Información (AMI) y la Asociación Nacional de Medios de Comunicación (ASOMEDIOS) que fue uno de los insumos utilizados para la construcción del modelo de distribución de los recursos. _x000a__x000a_Respecto de las estadísticas y diagnósticos tomados como referencia para la estructuración de la Convocatoria, fueron construidos por la Entidad con fundamento en un conjunto de información integrado, por un lado, por el insumo antes mencionado y, por el otro, por las encuestas que fueron implementadas, cuya metodología, descripción y resultados se encuentran descritos en detalle en el Anexo 6. Distribución de Recursos, que se encuentra publicado junto con los demás documentos de la Convocatoria en el micrositio https://mintic.gov.co/transformaciondigitalmedios._x000a_&quot;_x000a_"/>
    <d v="2021-06-11T21:55:00"/>
    <x v="1"/>
    <x v="2"/>
    <m/>
    <s v="Alvaro"/>
    <n v="228.75277777772862"/>
    <x v="0"/>
    <m/>
    <m/>
  </r>
  <r>
    <x v="72"/>
    <x v="0"/>
    <d v="2021-06-02T09:31:55"/>
    <d v="2021-06-04T09:31:55"/>
    <x v="0"/>
    <s v="(3) Solicitudes u observaciones al proceso de convocatoria"/>
    <s v="TRINIDIDAD CORTES"/>
    <n v="21228148"/>
    <x v="3"/>
    <s v="(0) -Seleccione-"/>
    <x v="6"/>
    <s v="TRINIDAD CORTES"/>
    <n v="3138239295"/>
    <s v="carlosdavidsierrahurtado@gmail.com"/>
    <s v="La presente tiene como fin agradecer este valioso apoyo del Mintic para la transformación digital y la reactivación económica, así como también presentar observaciones al respecto._x000a__x000a_He leído con atención los comentarios realizados por otros ciudadanos y la respuesta del Ministerio, y si bien entendemos que el pago de seguridad social es una obligación legal que el Mintic debe verificar, teniendo en  cuenta la reiterada mencionada autonomía del ente en las respuestas anteriores, se solicita que en la  Convocatoria no se exija los últimos 6 pagos, sino una certificación de afiliación activa como cotizante a los subsistemas de la seguridad social. De esta forma también se está dando cumplimiento a la Ley y se flexibiliza más la oportunidad para que más medios de comunicación puedan habilitarse, pues como lo ha dicho la señora Ministra ese es su sentir._x000a__x000a_Adicionalmente, como el documento definitivo de convocatoria expresamente señala que la diligencia de sorteo, en virtud de la declaratoria de emergencia sanitaria por parte del Ministerio de Salud, se llevará a cabo en el lugar o la dirección electrónica a través de protocolo, que será publicado dentro de los dos (2) días hábiles anteriores a la fecha establecida, se solicita que tratándose que la convocante  es la entidad que promueve las TIC en el país, este sorteo sea transmitido en vivo y directo en la web del Mintic o en espacio del micrositio creado para la convocatoria._x000a__x000a_Agradezco tener en cuenta estas solicitudes y su respuesta."/>
    <m/>
    <s v="Teniendo en cuenta su inquietud, le comunicamos que el soporte del pago de la planilla de seguridad social es un requisito del anexo técnico 5 “Anexo Técnico” que se encuentra en los puntos 8.2.1.5 y  8.2.2.6 Equipo de trabajo dentro del eje 8.2 “EJE 2 – ACOMPAÑAMIENTO EN LA TRANSFORMACIÓN DE LOS PROCESOS EMPRESARIALES”, así mismo se encuentra en los puntos 8.3.1.3, 8.3.2.3 y 8.3.3.3, Equipo de trabajo dentro del eje 8.3 EJE 3 – “DESARROLLO E IMPLEMENTACIÓN DE TECNOLOGÍA PARA LA TRANSFORMACIÓN DIGITAL”, como un proceso obligatorio que se debe cumplir para desarrollar el proyecto dentro de la convocatoria, por lo que resulta imposible acatar la solicitud presentada, dado que son requisitos de forma que deben cumplirse en estricto sentido. Con respecto a su inquietud sobre el Sorteo, le informamos que en el Documento de Convocatoria, punto 2. Cronograma, item 2.1 “CRONOGRAMA” se establece que la Audiencia de sorteo será en el Edificio Murillo Toro, carrera 8ª entre calles12A y 12B de la ciudad de Bogotá, D.C – Auditorio, como fecha establecida el día 05 de agosto de 2021 – 9:00a.m. la cual se informará con anticipación si será trasmitida por los canales oficiales."/>
    <d v="2021-06-02T17:20:00"/>
    <x v="0"/>
    <x v="0"/>
    <s v="Daniela Alemán"/>
    <s v="Alvaro"/>
    <n v="7.8013888887944631"/>
    <x v="0"/>
    <m/>
    <m/>
  </r>
  <r>
    <x v="73"/>
    <x v="0"/>
    <d v="2021-06-02T10:07:36"/>
    <d v="2021-06-04T10:07:36"/>
    <x v="0"/>
    <s v="(3) Solicitudes u observaciones al proceso de convocatoria"/>
    <s v="EDICIONES P&amp;M S.A.S"/>
    <n v="800212148"/>
    <x v="6"/>
    <s v="(0) -Seleccione-"/>
    <x v="5"/>
    <s v="Carlos Fernando Vega"/>
    <n v="3204261195"/>
    <s v="cfvega@revistapym.com.co"/>
    <s v="Buenos días.  En el anexo 5, numeral 7.4, &quot;Categoria No. 4 Revistas&quot;: ¿Las revistas nacionales que circulan cada dos meses podrían participar en la categoría 4.2.?"/>
    <m/>
    <s v="De acuerdo a su inquietud, le informamos que el item 7.4_x0009_Categoría No. 4 Revistas, contempla cuatro subcategorías distribuidas así: 4.1. Nacional con frecuencia desde dos veces a la semana hasta quincenal -  4.2 Nacional con frecuencia desde tres veces al mes hasta mensual - 4.3. Local con frecuencia desde dos veces a la semana hasta quincenal - 4.4. Local con frecuencia desde tres veces al mes hasta mensual. Por lo tanto las revistas con circulación cada dos meses no podrán participar de la convocatoria dado que no se encuentran contempladas en la distribución de los anexos tecnicos."/>
    <d v="2021-06-02T18:53:00"/>
    <x v="0"/>
    <x v="4"/>
    <s v="Daniela Alemán"/>
    <s v="Alvaro"/>
    <n v="8.7566666667116806"/>
    <x v="0"/>
    <m/>
    <m/>
  </r>
  <r>
    <x v="74"/>
    <x v="0"/>
    <d v="2021-06-02T10:12:03"/>
    <d v="2021-06-04T10:12:03"/>
    <x v="0"/>
    <s v="(1) Problemas o inquietudes técnicas en las plataformas"/>
    <s v="Raquel Ojeda Arauca"/>
    <n v="40442141"/>
    <x v="1"/>
    <s v="(Prensa) Prensa"/>
    <x v="25"/>
    <s v="Arelis Raquel Ojeda Rodriguez"/>
    <n v="3142105285"/>
    <s v="arelisraquel75@gmail.com"/>
    <s v="Consulta sobre manejo de seguridad para página de noticias   y  para que la información  llegue a más usuarios de manera confiable."/>
    <m/>
    <s v="En atención a solicitud,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ahora bien si usted quiere presentar un proyecto que se ajuste al objeto aneriormente mencionado, lo invitamos a consultar los términos de participación de la convocatoria Transformación Digital y fortalecimiento de Medios de Comunicación, para determinar en cual de las lineas estrategicas encaja el proyecto al que hace mención en su inquietud. Le recordamos que los documentos se encuentran publicados en el micrositio: https://www.mintic.gov.co/transformaciondigitalmedios"/>
    <d v="2021-06-02T18:31:00"/>
    <x v="0"/>
    <x v="0"/>
    <s v="Daniela Alemán"/>
    <s v="Alvaro"/>
    <n v="8.3158333333558403"/>
    <x v="0"/>
    <m/>
    <m/>
  </r>
  <r>
    <x v="75"/>
    <x v="0"/>
    <d v="2021-06-02T10:13:00"/>
    <d v="2021-06-04T10:13:00"/>
    <x v="0"/>
    <s v="(2) Asesoría o consultas sobre la postulación de propuestas"/>
    <s v="Periódico Hechos"/>
    <n v="9532117"/>
    <x v="1"/>
    <s v="(Prensa) Prensa"/>
    <x v="13"/>
    <s v="Juan Carlos Avella Pérez"/>
    <n v="3118366142"/>
    <s v="periodicohechos@hotmail.com"/>
    <s v="Ponerme al tanto de cómo presentar una propuesta para medio página web y periódico físico"/>
    <m/>
    <s v="Respondiendo a su pregunta, le informamos que para presentar una propuesta, en este caso periódico físico se deben tener en cuenta las condiciones comunes a las subcategorías de periodicos,  numeral 7.3.1 del anexo 5- Anexo Técnico.  Deberán acreditar como mínimo los requisitos y condiciones establecidos en el presente documento y los términos de la convocatoria, en particicular los siguentes: 1) Corresponder a medios de comunicación colombianos, cuyo canal de difusión principal es el periódico de forma impresa. 2) Acre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_x000a__x000a_De igual forma para el medio pagina web, se debe tener en cuenta el numeral 7.5 Categoría Nº5 Medios de comunicación digitales del anexo 5- Anexo Técnico. Se deben cumplir los siguientes requisito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i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istico y/o de producción de noticias y/o cultural. _x000a_"/>
    <d v="2021-06-02T19:29:00"/>
    <x v="0"/>
    <x v="4"/>
    <s v="Alba Gomez"/>
    <s v="Alvaro"/>
    <n v="9.2666666666627862"/>
    <x v="0"/>
    <m/>
    <m/>
  </r>
  <r>
    <x v="76"/>
    <x v="0"/>
    <d v="2021-06-02T10:42:55"/>
    <d v="2021-06-04T10:42:55"/>
    <x v="0"/>
    <s v="(3) Solicitudes u observaciones al proceso de convocatoria"/>
    <s v="SANTIAGO ESPINOSA CHICA"/>
    <n v="98393871"/>
    <x v="0"/>
    <s v="(0) -Seleccione-"/>
    <x v="26"/>
    <s v="SANTIAGO ESPINOSA"/>
    <n v="3196913101"/>
    <s v="SAECH@HOTMAIL.COM"/>
    <s v="Cordial saludo._x000a__x000a_Observación:_x000a_En el apartado: 2.3 CONVOCATORIA LIMITADA A MEDIOS DE COMUNICACIÓN - de las Condiciones de participación - Convocatoria Definitiva - MINTIC No. 001 de 2021, en el segmento: Categoría No. 1: Radiodifusión sonor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11, debidamente constituidos y funcionando antes del 11 de marzo del año 2020; llama la atención que hacen explícita referencia a proveedores de radio difusión sonora comercial y comunitaria; y no a la radiodifusión sonora de interés público._x000a__x000a_También, llama la atención que el anexo técnico delimita el servicio de radio difusión sonora en relación con el nivel de cubrimiento, y no por la orientación de la programación, dejando sin oportunidades de participación a los operadores de radiodifusión sonora de interés público. Mostrando así la exclusión de este segmento de operadores que también deben tener acceso a estos recursos._x000a__x000a_¿Cuál es la razón?"/>
    <m/>
    <s v="En atención a su inquietud, teniendo como punto de partida las diferentes categorías que hacen parte de los medios de comunicación masivos radiodifusión sonora, periódicos, televisión, revistas y digitales, con el fin de facilitar el análisis y toma de decisiones encaminadas a la asignación de presupuesto por cada medio (categoría) y posterior asignación de la financiación de los proyectos; se realizó la identificación de la población estimada para cada categoría, al igual que su delimitación, la cual se tomó como punto de referencia para la distribución de recursos al interior de cada una de las categorías, en los términos establecidos en el ANEXO 6 DISTRIBUCIÓN DE RECURSOS. Para el caso de la televisión y la radiodifusión sonora esta convocatoria toma como insumo la base de datos remitida por la Dirección de Industria y Comercio de MinTIC referente a las concesiones o habilitaciones para operar los servicios antes citados otorgadas hasta el 11 de marzo de 2020, atendiendo las disposiciones contenidas en la ley 1978 de 2019, la Ley 182 de 1995, la Ley 335 de 1996, la Ley 680 de 2001, la Resolución 650 de 2018 y la Resolución 415 de 2010."/>
    <d v="2021-06-03T10:54:00"/>
    <x v="0"/>
    <x v="0"/>
    <s v="Daniela Alemán"/>
    <s v="Alvaro"/>
    <n v="24.184722222271375"/>
    <x v="0"/>
    <m/>
    <m/>
  </r>
  <r>
    <x v="77"/>
    <x v="0"/>
    <d v="2021-06-02T10:42:55"/>
    <d v="2021-06-04T10:42:55"/>
    <x v="0"/>
    <s v="(3) Solicitudes u observaciones al proceso de convocatoria"/>
    <s v="SANTIAGO ESPINOSA CHICA"/>
    <n v="98393871"/>
    <x v="0"/>
    <s v="(0) -Seleccione-"/>
    <x v="26"/>
    <s v="SANTIAGO ESPINOSA"/>
    <n v="3196913101"/>
    <s v="SAECH@HOTMAIL.COM"/>
    <s v="¿Por qué no hay participación para los operadores del servicio de radiodifusión sonora de interés público en esta convocatoria? "/>
    <m/>
    <s v="La categoría de radiodifusión sonora está dirigida a los proveedores del servicio de radio comercial , por tecnología de transmisión en amplitud modulada (A.M.) y/o frecuencia modulada (F.M.) , y radio comunitaria por tecnología de transmisión en frecuencia modulada (F.M.); en razón a las clasificaciones de las emisoras (1.1. Clase A, 1.2. Clase B, 1.3. Clase C y 1.4. Clase D), para una población objetivo de 1.284 emisoras_x000a__x000a_Con el fin de realizar una distribución que promueva la eficiencia de los recursos asignados para la vigencia 2021, no se incluyen dentro de su implementación aquellos operadores que ostentan condiciones de entidades estatales de que trata el numeral 1º del artículo 2 de la Ley 80 de 1993 , al igual que las emisoras educativas universitarias de que trata el artículo 60 de la Resolución No. 415 del 13 de abril de 2010, de carácter privado, que, en atención a lo establecido en inciso segundo del artículo 58 de la Ley 1341 de 2009 no transmiten pautas comerciales, impactos que son tomados como referente para la determinación de la distribución de los recursos asignados_x000a__x000a_"/>
    <d v="2021-06-03T10:54:00"/>
    <x v="0"/>
    <x v="7"/>
    <s v="Daniela Alemán"/>
    <s v="Alvaro"/>
    <n v="24.184722222271375"/>
    <x v="0"/>
    <m/>
    <m/>
  </r>
  <r>
    <x v="78"/>
    <x v="0"/>
    <d v="2021-06-02T10:42:55"/>
    <d v="2021-06-04T10:42:55"/>
    <x v="0"/>
    <s v="(3) Solicitudes u observaciones al proceso de convocatoria"/>
    <s v="SANTIAGO ESPINOSA CHICA"/>
    <n v="98393871"/>
    <x v="0"/>
    <s v="(0) -Seleccione-"/>
    <x v="26"/>
    <s v="SANTIAGO ESPINOSA"/>
    <n v="3196913101"/>
    <s v="SAECH@HOTMAIL.COM"/>
    <s v="¿Por qué se quiere excluir a los operadores del servicio de radiodifusión sonora de interés público de esta convocatoria?                                                                                                     Espero respuesta a esta petición en el correo electrónico suministrado.  Gracias.  Santiago Espinosa  "/>
    <m/>
    <s v="Por lo tanto teniendo en cuenta los criterios mencionados se excluyó de esta categoría a los Proveedores del servicio de radiodifusión sonora de interés público, regulado en el Título IV de la Resolución 415 del 13 de abril de 2010."/>
    <d v="2021-06-03T10:54:00"/>
    <x v="0"/>
    <x v="7"/>
    <s v="Daniela Alemán"/>
    <s v="Alvaro"/>
    <n v="24.184722222271375"/>
    <x v="0"/>
    <m/>
    <m/>
  </r>
  <r>
    <x v="79"/>
    <x v="0"/>
    <d v="2021-06-02T10:45:20"/>
    <d v="2021-06-04T10:45:20"/>
    <x v="0"/>
    <s v="(2) Asesoría o consultas sobre la postulación de propuestas"/>
    <s v="FUNDACIÓN UNIVERSIDAD DE BOGOTA JORGE TADEO LOZANO"/>
    <n v="8600068486"/>
    <x v="3"/>
    <s v="(0) -Seleccione-"/>
    <x v="22"/>
    <s v="LINA FABIOLA MEJÍA AVILA"/>
    <n v="3202634071"/>
    <s v="linaf.mejiaa@utadeo.edu.co"/>
    <s v="Cordial Saludo,   Queremos saber si se puede presentar 2 propuestas para la misma categoría pero clase diferente.   "/>
    <m/>
    <s v="En atención a su solicitud se le informa que si es posible presentar dos propuestas dentro de la misma categoría en diferentes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2T19:12:00"/>
    <x v="0"/>
    <x v="1"/>
    <s v="Alba Gomez"/>
    <s v="Alvaro"/>
    <n v="8.4444444444961846"/>
    <x v="0"/>
    <m/>
    <m/>
  </r>
  <r>
    <x v="80"/>
    <x v="0"/>
    <d v="2021-06-02T11:02:27"/>
    <d v="2021-06-04T11:02:27"/>
    <x v="0"/>
    <s v="(3) Solicitudes u observaciones al proceso de convocatoria"/>
    <s v="EDICIONES P&amp;M S.A.S"/>
    <n v="800212148"/>
    <x v="6"/>
    <s v="(0) -Seleccione-"/>
    <x v="5"/>
    <s v="Carlos Fernando Vega "/>
    <n v="3204261195"/>
    <s v="cfvega@revistapym.com.co"/>
    <s v="En el Documento &quot;CONDICIONES DE PARTICIPACIÓN CONVOCATORIA DEFINITIVA MINTIC No. 001 de 2021&quot;:  El numeral 1.14.2.1 de la convocatoria habla de la entrega de informes bimensuales sobre la ejecución de los recursos. ¿En este caso se entiende bimensual como dos veces al mes o como una vez cada dos meses?"/>
    <m/>
    <s v="Dando claridad a su inquietud, le informamos que en el eje 1.14.2.1 Informes de seguimiento, del documento técnico de la convocatoria, se establece que se deberá entregar dichos informes vía correo electrónico al Supervisor siete (7) días hábiles siguientes, de manera bimensual, es decir cada dos meses, a partir de la entrega de los recursos y hasta la fecha prevista para el cumplimiento de los indicadores de impacto establecidos para cada eje y línea estratégica. En los informes se deberá presentar la información de forma clara y concisa. "/>
    <d v="2021-06-02T19:17:00"/>
    <x v="0"/>
    <x v="4"/>
    <s v="Daniela Alemán"/>
    <s v="Alvaro"/>
    <n v="8.2424999999930151"/>
    <x v="0"/>
    <m/>
    <m/>
  </r>
  <r>
    <x v="81"/>
    <x v="0"/>
    <d v="2021-06-02T11:05:10"/>
    <d v="2021-06-04T11:05:10"/>
    <x v="0"/>
    <s v="(2) Asesoría o consultas sobre la postulación de propuestas"/>
    <s v="LUIS ADOLFO PAYARES "/>
    <n v="73122457"/>
    <x v="1"/>
    <s v="(Emisora/Podcast) Emisora/Podcast"/>
    <x v="27"/>
    <s v="LUIS ADOLFO PAYARES ALTAMIRANDA "/>
    <n v="3157506336"/>
    <s v="lapayata@gmail.com"/>
    <s v="COMO ES EL PROCESO PARA ADQUIRIR LOS RECURSOS, SOMOS EMISORA DIGITAL Y PORTAL DE NOTICIAS "/>
    <m/>
    <s v="Dando alcance a su solicitud y de acuerdo a la categoría en la cual podrí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 _x000a_2. La página web del medio debe haberse creado y encontrarse activa, como mínimo, a partir del 11 de marzo del año 2020. 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 Que el medio realice la producción de contenido informativo de carácter periodístico y/o de producción de noticias y/o cultural. _x000a_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lo invitamos a consultar en detalle los documentos definitivos dispuestos para ello en el micrositio de la convocatoria: https://www.mintic.gov.co/transformaciondigitalmedios, en la pestaña documentos del proceso._x000a_"/>
    <d v="2021-06-02T19:28:00"/>
    <x v="0"/>
    <x v="1"/>
    <s v="Daniela Alemán"/>
    <s v="Alvaro"/>
    <n v="8.3805555556900799"/>
    <x v="0"/>
    <m/>
    <m/>
  </r>
  <r>
    <x v="82"/>
    <x v="0"/>
    <d v="2021-06-02T11:17:23"/>
    <d v="2021-06-04T11:17:23"/>
    <x v="0"/>
    <s v="(3) Solicitudes u observaciones al proceso de convocatoria"/>
    <s v="Periódico Chicamocha News (Impreso) y www.chicamochanews.net "/>
    <n v="9007356335"/>
    <x v="4"/>
    <s v="(0) -Seleccione-"/>
    <x v="20"/>
    <s v="Carlos Alirio Meneses Cordero"/>
    <n v="3145001262"/>
    <s v="director@chicamochanews.net "/>
    <s v="Buenos días y muchas gracias por la oportunidad. Quiero pedirles el favor, que tengan en cuenta nuestros periódicos y medios regionales pequeños que, como el nuestro, ya cumplió diez años de servicio a las comunidades de zonas apartadas de los departamentos de Santander y Boyacá. Luego de más de 30 años de trabajo en medios nacionales de Radio, Prensa y TV, y ante la imposibilidad de una Pensión, fundamos este periódico hace 10 años y es el medio de subsistencia de nuestra familia, siempre colaborando con la información oficial, para que nuestras comunidades se puedan informar. Este año, por razones económicas, generadas por la pandemia, no hemos podido asumir el gasto de Actualización de la Cámara de Comercio, pero aún así seguimos activos con www.chicamochanews.net y luego de un año, pudimos volver a Imprimir nuestro Periódico y esperamos seguirlo haciendo, con el apoyo del Gobierno Nacional, a través del MinTIC. Muchas gracias por la oportunidad y seguiremos atentos."/>
    <m/>
    <s v="Dando respuesta a su inquietud, le informamos que el Mintic es consiente que la pandemia ha acelerado la evolución del mercado de los medios de comunicación, de la cultura y sus modelos de negocio, junto con las condiciones de trabajo de ese sector, el cual no evoluciona a la par con los desafíos que impone la pandemia de la Covid-19 por la falta de recursos económicos, aumentado la volatilidad de esta industria que ha sido objeto de la reducción del rendimiento económico y de la pérdida de empleos. Por ello esta convocatoria tiene como objeto: CONVOCATORIA PARA FINANCIAR E IMPLEMENTAR PROYECTOS, PARA APOYAR LA TRANSFORMACIÓN DIGITAL DE LOS MEDIOS DE COMUNICACIÓN, EN CUALQUIERA DE LAS ETAPAS DEL NEGOCIO EN EL MARCO DE LA REACTIVACIÓN ECÓNOMICA. _x000a_Atendiendo su inquietud, le informamos que en la categoría número 3. Periódicos, del numeral 3.3. PRESUPUESTO PARA LA FINANCIACION DE LOS PROYECTOS Y DISPONIBILIDAD Presupuestal del documento técnico de la convocatoria, se establecen las subcategorías donde se tienen en cuenta a los medios con frecuencia regionales: 3.1. Nacional y Regional con frecuencia diaria, 3.2 Nacional y Regional con frecuencia desde dos veces a la semana hasta quincenal y 3.3. Nacional y Regional con frecuencia desde tres veces al mes hasta mensual._x000a_También es importante conocer las condiciones que se encuentran estipuladas el numeral 7.3.1 del anexo 5 -Anexó Técnico, en el que los participantes de esta categoría deberán acreditar como mínimo los requisitos y condiciones establecidos en el presente documento y los términos de la convocatoria, en particular los siguientes: 1) Corresponder a medios de comunicación colombianos, cuyo canal de difusión principal es el periódico de forma impresa. 2) Acr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_x000a_"/>
    <d v="2021-06-03T10:37:00"/>
    <x v="0"/>
    <x v="4"/>
    <s v="Daniela Aleman"/>
    <s v="Alvaro"/>
    <n v="23.326944444444962"/>
    <x v="0"/>
    <m/>
    <m/>
  </r>
  <r>
    <x v="83"/>
    <x v="0"/>
    <d v="2021-06-02T11:19:10"/>
    <d v="2021-06-04T11:19:10"/>
    <x v="0"/>
    <s v="(3) Solicitudes u observaciones al proceso de convocatoria"/>
    <s v="Nuestro Llano TV "/>
    <n v="9005978381"/>
    <x v="1"/>
    <s v="(0) -Seleccione-"/>
    <x v="6"/>
    <s v="Wilnor Rodríguez "/>
    <n v="3138386818"/>
    <s v="nuestrollanoweb@gmail.com"/>
    <s v="Proceso de contratación "/>
    <m/>
    <s v="De acuerdo con lo expresado por usted en su consulta, le informamos que una vez seleccionados los beneficiados de la convocatoria, se procederá como se estipula en el anexo “Condiciones de Participación Convocatoria 001 de 2021”,  que se encuentra en el micrositio  https://www.mintic.gov.co/transformaciondigitalmedios, en el numeral 2.13 “ASIGNACIÓN DE RECURSO PARA FINANCIAMIENTO DE PROYECTOS”,  se indica que después de que se cumpla la verificación por parte del comité evaluador designado por el MinTIC/Fondo Único de TIC y una vez realizados los traslados y agotados los correspondientes sorteos por categoría o subcategoría para escoger a los beneficiarios de los proyectos a financiar y conforme al presupuesto disponible se procederá a su asignación mediante actos administrativos de carácter particular y concreto, asi mismo en cada acto administrativo se identificará de manera detallada el beneficiario a quien se ordenará el o los desembolsos conforme a las propuestas presentadas y elegidas según el caso a través de la diligencia de sorteo, y por cada beneficiario se incluirán, entre otros, los siguientes aspectos: objeto, valor, cronograma de desembolsos, obligaciones del beneficiario, garantías a constituir y plazo de ejecución. Cabe aclarar que esto se procederá de acuerdo a que la persona natural o jurídica fue beneficiada en el sorteo según el numeral 2.10  “AUDIENCIA DE SORTEO” de este mismo documento. "/>
    <d v="2021-06-03T12:16:00"/>
    <x v="0"/>
    <x v="0"/>
    <s v="Daniela Alemán"/>
    <s v="Alvaro"/>
    <n v="24.947222222224809"/>
    <x v="0"/>
    <m/>
    <m/>
  </r>
  <r>
    <x v="84"/>
    <x v="0"/>
    <d v="2021-06-02T12:08:57"/>
    <d v="2021-06-04T12:08:57"/>
    <x v="0"/>
    <s v="(3) Solicitudes u observaciones al proceso de convocatoria"/>
    <s v="Red de Pobladores del PDPZC, Zonas Costeras canal del Dique."/>
    <n v="8526192"/>
    <x v="3"/>
    <s v="(0) -Seleccione-"/>
    <x v="28"/>
    <s v="Diomedes Moscote Hernandez."/>
    <n v="3004271773"/>
    <s v="diomedesmoscote@hotmail.com"/>
    <s v="Fortalecimiento con herramientas tecnológicas, para poder ejercer mas equipos de comunicaciones en nuestro territorio.  _x000a__x000a_Cordial Saludo. _x000a__x000a_En nombre de la Red de Pobladores del PDPZC, zonas costeras canal diquense, nos dirigimos por medio del presente comunicado; con el propósito de impulsar el desarrollo de los proyectos y procesos de comunicaciones, desde lo presencial y en lo digital en las regiones. Buscamos ser tenidos en cuenta como equipo que hace incidencia en el territorio desde Calamar, Suan, Santa Lucia, Campo de la Cruz, Candelaria, Manatí, Sabanalarga, Luruaco, Repelón, Arenal, Soplaviento y San Cristóbal. Se buscará que el proyecto determine las variables a tener en cuenta para la definición de un modelo comunitario de telecomunicaciones urbanos y rurales sostenibles. _x000a__x000a_No contamos con los equipos desde cada población para interactuar desde nuestro propio Noticiero, magazín, promoción de nuestros territorios, apoyo a las productoras en gastronomía y artesanías, artistas, deportistas, etc… _x000a__x000a_Gracias Fecolper por permitir a uno de nuestros representantes en su base de Periodistas. "/>
    <s v="https://mintic.sharepoint.com/:w:/g/direccion_economia_digital/Ee6b_keDSUpBjWoCcLRSQ1QBlE0DdgIXrokMK1KoInXTGg?e=SFP5cQ"/>
    <s v="De acuerdo a la solicitud recibida,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y por últim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 v="2021-06-02T20:12:00"/>
    <x v="0"/>
    <x v="1"/>
    <s v="Daniela Aleman"/>
    <s v="Alvaro"/>
    <n v="8.0508333334000781"/>
    <x v="0"/>
    <m/>
    <m/>
  </r>
  <r>
    <x v="85"/>
    <x v="0"/>
    <d v="2021-06-02T12:29:16"/>
    <d v="2021-06-04T12:29:16"/>
    <x v="0"/>
    <s v="(3) Solicitudes u observaciones al proceso de convocatoria"/>
    <s v="fundación naturaleza y vida "/>
    <n v="821001182"/>
    <x v="3"/>
    <s v="(0) -Seleccione-"/>
    <x v="3"/>
    <s v="martha lucia torres silva "/>
    <n v="3184520062"/>
    <s v="juventudstsevilla@hotamail.com"/>
    <s v="buenas tarde  les agradecemos las respuesta a segunda consulta la cual nos aclaro como debemos direccionar el proyecto.  inquietud que tenemos es la siguiente:  nuestro medio de comunicación esta al dia con sayco y canon de espectro pero tenemos un saldo pendiente del año 2020 de acinpro el cual no se ha cancelado por que el mintic cancelaría el saldo de todos de medios de comunicacion comunitaria  a  dic de 2020  segun acuerdo "/>
    <m/>
    <s v="Dando respuesta a su pregunta, informamos que en el numeral 1.14.2. Obligaciones de los beneficiarios, del documento técnico de la convocatoria, específicamente en el literal f, se afirma que es obligación del beneficiario pagar y responder por todas las obligaciones fiscales, laborales y de seguridad social del equipo y en todas aquellas en que se incurra durante la realización del proyecto. El funcionario del Mintic designado para el seguimiento a la ejecución de los recursos podrá solicitar en cualquier momento el envío de las constancias o evidencias respectivas.  _x000a_Teniendo en cuenta su inquietud, igualmente le informamos que existen unos requisitos específicos y obligatorios que deben ser cumplidos, en su caso puntual seria atender las condiciones del numeral 7.1.1.4 Subcategoría 1.4 Proveedores radiodifusión sonora emisora Clase D. del anexo 5- Anexo Técnico: 1) Se encuentre vigente y operando al 11 de marzo de 2020. 2) Se encuentre vigente y operando al momento del cierre de la convocatoria (fecha límite para presentar propuestas). 3) Tenga vigencia mínima al 31 de diciembre de 2023 y 4) Corresponda a una estación Clase D. _x000a_"/>
    <d v="2021-06-03T11:48:00"/>
    <x v="0"/>
    <x v="4"/>
    <s v="Daniela Aleman"/>
    <s v="Alvaro"/>
    <n v="23.312222222273704"/>
    <x v="0"/>
    <m/>
    <m/>
  </r>
  <r>
    <x v="86"/>
    <x v="0"/>
    <d v="2021-06-02T13:01:52"/>
    <d v="2021-06-04T13:01:52"/>
    <x v="0"/>
    <s v="(3) Solicitudes u observaciones al proceso de convocatoria"/>
    <s v="Unad"/>
    <n v="63459992"/>
    <x v="3"/>
    <s v="(0) -Seleccione-"/>
    <x v="23"/>
    <s v="Eida Yaneth Castro"/>
    <n v="3142038505"/>
    <s v="eydayaneth07@gmail.com"/>
    <s v="Favor tener en cuenta en la convocatoria a formatos tantos radiales como digitales independientes para poder acceder a los recursos. En tiempos que muchos perdimos empleo. Gracias. "/>
    <m/>
    <s v="Atendiendo a su inquietud, le informamos que en la convocatoria “Transformación Digital y fortalecimiento de Medios de Comunicación”,  se tuvieron en cuenta únicamente las siguientes 5 categorías: Radiodifusión Sonora, Televisión, Periódicos, Revistas y Medios Digitales, de acuerdo a esto y a su interés, podrá presentarse a la convocatoria, según la categoría que aplique, revisando el anexo N° 5 “Anexo técnico”. y demás documentos de la convocatoria los cuales podrá consultar a través del micrositio www.mintic.gov.co/transformaciondigitalmedios"/>
    <d v="2021-06-02T19:43:00"/>
    <x v="0"/>
    <x v="0"/>
    <s v="Daniela Aleman"/>
    <s v="Alvaro"/>
    <n v="6.685555555508472"/>
    <x v="0"/>
    <m/>
    <m/>
  </r>
  <r>
    <x v="87"/>
    <x v="0"/>
    <d v="2021-06-02T13:14:19"/>
    <d v="2021-06-04T13:14:19"/>
    <x v="0"/>
    <s v="(2) Asesoría o consultas sobre la postulación de propuestas"/>
    <s v="TOBON CAMELO S EN C "/>
    <n v="800111107"/>
    <x v="3"/>
    <s v="(0) -Seleccione-"/>
    <x v="14"/>
    <s v="GERMAN ANDRES TOBON CAMELO"/>
    <n v="3103209691"/>
    <s v="gtobon@tocastereo.com"/>
    <s v="Buenos dias:  1. Si la concesión que tiene una sociedad en cabeza de una emisora se encuentra en proceso de renovación o prorroga, en la cual se tiene comunicación por parte del mintic, en la cual confirma que cumplío con todos los requisitos y que esta en procesos de elaboración del otro si al contrato o renovación,  podrá presentar un proyecto?   "/>
    <m/>
    <s v="Dando alcance a sus solicitudes y respondiendo a su primera inquietud, nos permitimos  informarle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_x000a_Por otra parte, respondiendo a su segunda inquietud, nos permitimos informarle que dentro del Anexo No. 5 “Anexo Técnico”, en el numeral 6 “PRESUPUESTO PARA LA FINANCIACION DE LOS PROYECTOS”, para la categoría No. 1 “Radiodifusión Sonora” fueron establecidos los rublos para cada subcategoría denominados Clase A, B, C y D,  y a su vez definidos de la siguiente forma: _x000a__x000a_•_x0009_Subcategoría 1.1. Proveedores radiodifusión sonora emisoras Clase A, Distribución Presupuesto Hasta $ 3.640.000.000. _x000a_•_x0009_Subcategoría 1.2. Proveedores radiodifusión sonora emisoras Clase B, Distribución Presupuesto Hasta $ 9.240.317.275_x000a_•_x0009_Subcategoría 1.3. Proveedores radiodifusión sonora emisoras Clase C, Distribución Presupuesto Hasta $ 10.596.185.194 _x000a_•_x0009_Subcategoría 1.4. Proveedores radiodifusión sonora emisoras Clase D, Distribución Presupuesto Hasta $ 7.446.721.004 _x000a__x000a_De esta forma, se le informa al interesado que si es posible presentar más de una propuestas dentro de la misma categoría en diferentes subcategorías, ejes y líneas estratégica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_x000a__x000a_En atención a su tercera pregunta, es de aclarar que todo equipo viejo o elemento que cambien en su proyecto, el ministerio no se encuentra recibiendo estos, por lo tanto es de propiedad y administración del postulante. Continuando con la otra parte de la consulta, se le informa al interesado que dentro del Anexo No. 5 “Anexo Técnico”, en el numeral 8.2. “EJE 2 – ACOMPAÑAMIENTO EN LA TRANSFORMACIÓN DE LOS PROCESOS EMPRESARIALES”, se establece que: “La transformación en los procesos empresariales puede darse de diferentes maneras. Se debe empezar por diagnosticar la línea base de la organización que permita determinar en que debe enfocarse, en la adquisición y/o actualización de su hardware o la adquisición y/o actualización e implementación de software”, por lo anterior se le aclara al interesado que podría enfocar su propuesta basados en este eje estratégico No. 2 y analizar a cuál de las dos líneas podría aplicar tanto a actualización y/o adquisición e implementación de hardware y/o software específico al proceso operativo, como a  digitalización de procesos. _x000a_De esta forma lo invitamos consultar y validar dicho numeral 8.2 en el anexo No. 5 ”Anexo Técnico”, siempre y cuando la incorporación de estas mejoras  tecnológicas contribuyan a los procesos empresariales que  generen eficiencias y se reflejen en mejores tiempos de atención al cliente, optimización de recursos humanos y financieros (disminución de costos, gastos e incremento en ingresos y utilidad), mejoras en el servicio, menores tiempo de proceso, esto entre otros beneficios. _x000a__x000a_Finalizando con la última solicitud y acorde con lo que usted menciona que es un proyecto digital y que se encuentra en curso o es nuevo podría aplicar para ambas menciones, eso sí indiciándonos en su propuesta en detalle el estado actual del proyecto independientemente si está en curso o es nuevo. Por otro lado, podríamos categorizarlo dentro de la Categoría No. 5 “Medios de comunicación digitales” en la cual podrí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 _x000a_2. La página web del medio debe haberse creado y encontrarse activa, como mínimo, a partir del 11 de marzo del año 2020. 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 Que el medio realice la producción de contenido informativo de carácter periodístico y/o de producción de noticias y/o cultural. _x000a__x000a_Complementando lo anterior y para tener en cuenta,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lo invitamos a consultar en detalle los documentos definitivos dispuestos para ello en el micrositio de la convocatoria: https://www.mintic.gov.co/transformaciondigitalmedios, en la pestaña documentos del proceso._x000a_"/>
    <d v="2021-06-03T15:40:00"/>
    <x v="0"/>
    <x v="1"/>
    <s v="Daniela Aleman"/>
    <s v="Alvaro"/>
    <n v="26.428055555617902"/>
    <x v="0"/>
    <m/>
    <m/>
  </r>
  <r>
    <x v="88"/>
    <x v="0"/>
    <d v="2021-06-02T13:14:19"/>
    <d v="2021-06-04T13:14:19"/>
    <x v="0"/>
    <s v="(2) Asesoría o consultas sobre la postulación de propuestas"/>
    <s v="TOBON CAMELO S EN C "/>
    <n v="800111107"/>
    <x v="3"/>
    <s v="(0) -Seleccione-"/>
    <x v="14"/>
    <s v="GERMAN ANDRES TOBON CAMELO"/>
    <n v="3103209691"/>
    <s v="gtobon@tocastereo.com"/>
    <s v="2. Si deseamos presentar una propuesta por cada sub-categoria, siendo una emisora clase A ( $ 100.000.000), tomaria los 100 MM como monto total por emisora o 100 MM por cada proyecto en cada sub-categoria, es decir un total de 300 MM ya que presentaríamos un proyecto para cada una de las 3 categorias.  "/>
    <m/>
    <s v="De esta forma, se le informa al interesado que si es posible presentar más de una propuestas dentro de la misma categoría en diferentes subcategorías, ejes y líneas estratégica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
    <d v="2021-06-03T15:40:00"/>
    <x v="0"/>
    <x v="1"/>
    <s v="Daniela Aleman"/>
    <s v="Alvaro"/>
    <n v="26.428055555617902"/>
    <x v="0"/>
    <m/>
    <m/>
  </r>
  <r>
    <x v="89"/>
    <x v="0"/>
    <d v="2021-06-02T13:14:19"/>
    <d v="2021-06-04T13:14:19"/>
    <x v="0"/>
    <s v="(2) Asesoría o consultas sobre la postulación de propuestas"/>
    <s v="TOBON CAMELO S EN C "/>
    <n v="800111107"/>
    <x v="3"/>
    <s v="(0) -Seleccione-"/>
    <x v="14"/>
    <s v="GERMAN ANDRES TOBON CAMELO"/>
    <n v="3103209691"/>
    <s v="gtobon@tocastereo.com"/>
    <s v="3. Si presentamos un proyecto del cambio de equipos análogos a digitales como lo puede ser una consolas y el software de  automatización, los equipos viejos entiendo que se le entregarían al mintic? Este tipo de proyecto seria clasificado en la sub categoria 2, como actualización de software y hardware. "/>
    <m/>
    <s v="En atención a su tercera pregunta, es de aclarar que todo equipo viejo o elemento que cambien en su proyecto, el ministerio no se encuentra recibiendo estos, por lo tanto es de propiedad y administración del postulante. Continuando con la otra parte de la consulta, se le informa al interesado que dentro del Anexo No. 5 “Anexo Técnico”, en el numeral 8.2. “EJE 2 – ACOMPAÑAMIENTO EN LA TRANSFORMACIÓN DE LOS PROCESOS EMPRESARIALES”, se establece que: “La transformación en los procesos empresariales puede darse de diferentes maneras. Se debe empezar por diagnosticar la línea base de la organización que permita determinar en que debe enfocarse, en la adquisición y/o actualización de su hardware o la adquisición y/o actualización e implementación de software”, por lo anterior se le aclara al interesado que podría enfocar su propuesta basados en este eje estratégico No. 2 y analizar a cuál de las dos líneas podría aplicar tanto a actualización y/o adquisición e implementación de hardware y/o software específico al proceso operativo, como a  digitalización de procesos. _x000a_De esta forma lo invitamos consultar y validar dicho numeral 8.2 en el anexo No. 5 ”Anexo Técnico”, siempre y cuando la incorporación de estas mejoras  tecnológicas contribuyan a los procesos empresariales que  generen eficiencias y se reflejen en mejores tiempos de atención al cliente, optimización de recursos humanos y financieros (disminución de costos, gastos e incremento en ingresos y utilidad), mejoras en el servicio, menores tiempo de proceso, esto entre otros beneficios. _x000a_"/>
    <d v="2021-06-03T15:40:00"/>
    <x v="0"/>
    <x v="1"/>
    <s v="Daniela Aleman"/>
    <s v="Alvaro"/>
    <n v="26.428055555617902"/>
    <x v="0"/>
    <m/>
    <m/>
  </r>
  <r>
    <x v="90"/>
    <x v="0"/>
    <d v="2021-06-02T13:14:19"/>
    <d v="2021-06-04T13:14:19"/>
    <x v="0"/>
    <s v="(2) Asesoría o consultas sobre la postulación de propuestas"/>
    <s v="TOBON CAMELO S EN C "/>
    <n v="800111107"/>
    <x v="3"/>
    <s v="(0) -Seleccione-"/>
    <x v="14"/>
    <s v="GERMAN ANDRES TOBON CAMELO"/>
    <n v="3103209691"/>
    <s v="gtobon@tocastereo.com"/>
    <s v="4. En caso de tener u proyecto digital que no este en cabeza de una persona jurídica, como persona natural que debo adjuntar para presentar el proyecto. Tanto para un proyecto que ya esta activo, como para un proyecto en construcción (nuevo).  Muchas gracias.  "/>
    <m/>
    <s v="Finalizando con la última solicitud y acorde con lo que usted menciona que es un proyecto digital y que se encuentra en curso o es nuevo podría aplicar para ambas menciones, eso sí indiciándonos en su propuesta en detalle el estado actual del proyecto independientemente si está en curso o es nuevo. Por otro lado, podríamos categorizarlo dentro de la Categoría No. 5 “Medios de comunicación digitales” en la cual podrí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 _x000a_2. La página web del medio debe haberse creado y encontrarse activa, como mínimo, a partir del 11 de marzo del año 2020. 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 Que el medio realice la producción de contenido informativo de carácter periodístico y/o de producción de noticias y/o cultural. _x000a__x000a_Complementando lo anterior y para tener en cuenta,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lo invitamos a consultar en detalle los documentos definitivos dispuestos para ello en el micrositio de la convocatoria: https://www.mintic.gov.co/transformaciondigitalmedios, en la pestaña documentos del proceso._x000a_"/>
    <d v="2021-06-03T15:40:00"/>
    <x v="0"/>
    <x v="1"/>
    <s v="Daniela Aleman"/>
    <s v="Alvaro"/>
    <n v="26.428055555617902"/>
    <x v="0"/>
    <m/>
    <m/>
  </r>
  <r>
    <x v="91"/>
    <x v="0"/>
    <d v="2021-06-02T14:22:06"/>
    <d v="2021-06-04T14:22:06"/>
    <x v="0"/>
    <s v="(3) Solicitudes u observaciones al proceso de convocatoria"/>
    <s v="VISION BROADCAST SAS"/>
    <n v="901218446"/>
    <x v="0"/>
    <s v="(0) -Seleccione-"/>
    <x v="5"/>
    <s v="ANDRES ENRIQUE TELLEZ TORRES"/>
    <n v="3022434125"/>
    <s v="gerencia@visionbroadcast.co"/>
    <s v="Adjuntamos observación. _x000a__x000a_Respetuosamente se solicita que se incluya en el pliego de condiciones de participación en la convocatoria de TRANSFORMACIÓN DIGITAL para las emisoras de manera expresa, como una condición que se puede cumplir, la respuesta dada en etapa de observaciones frente a los casos de aquellas concesiones cuyas vigencias vayan hasta antes del 31 de diciembre de 2023 y hayan solicitado su prorroga pero que a la fecha MINTIC no se haya pronunciado. Se muestra imagen de la respuesta dada: _x000a__x000a_Lo anterior, teniendo en cuenta que en el pliego nada se dijo, y aunque sabemos que las respuestas también son vinculantes, es mejor que las reglas sean inequívocas sin lugar a interpretaciones. _x000a__x000a_En este momento solo reposa la condición que la concesión este vigente y en funcionamiento desde antes del 11 de mayo de 2020 y hasta el 31 de diciembre de 2023. _x000a__x000a_Se aprovecha para solicitar que se acepte también a aquellas que realicen sus solicitudes de prórroga de la concesión posterior a la apertura de esta convocatoria y hasta antes de la presentación de la propuesta en esta convocatoria, ya que ello abriría la posibilidad a más emisoras de acceder a la oportunidad de recibir el beneficio para apalancar la transformación digital del servicio que se presta a través de la radio de manera indirecta a toda una comunidad. _x000a__x000a_Esperamos que ambas peticiones sean de recibo para la Entidad en pro de mayor claridad de la convocatoria y ampliar las posibilidades de participación. _x000a_Cordialmente, _x000a__x000a_Ing. Andrés E. Téllez T. _x000a_CEO – VISION BROADCAST SAS"/>
    <s v="https://mintic.sharepoint.com/:b:/g/direccion_economia_digital/EfjzEsLFnmBNh49f7TSctDYBoC9J1c9G2u_VF7EIkg6IKg?e=OHUi2H"/>
    <s v="&quot;La entidad se ratifica en las respuestas a las observaciones en la etapa de borradores.  Se reitera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_x000a__x000a_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En esa medida, todos aquellos proveedores que se encuentren incursos en dicha condición se encuentran habilitados para participar en la convocatoria. Asi mismo, la entidad analizará las situaciones particulares de cada una de las solicitudes de prórroga, incluso las efectuadas desde la apertura de la convocatoria y hasta su cierre, en atención a que la verificación de las condiciones obedecen a condiciones inherentes a los mismos y particularmente al cumplimiento de las obligaciones que les asisten en su condición de operadores del servicio de radiodifusión sonora.  Por lo anterior, mediante adenda al anexo técnico se incluirán las condiciones necesarias para aquellos oferentes que se encuentren  en tal situación atinente a la solicitud de la prórroga radicada en tiempo y oportunidad ante la entidad o en su defecto la necesidad de que el oferente asuma los compromisos corespondientes al trámite respectivo.&quot;_x000a_"/>
    <d v="2021-06-11T21:55:00"/>
    <x v="1"/>
    <x v="2"/>
    <m/>
    <s v="Alvaro"/>
    <n v="223.54833333328133"/>
    <x v="0"/>
    <m/>
    <m/>
  </r>
  <r>
    <x v="92"/>
    <x v="0"/>
    <d v="2021-06-02T14:55:55"/>
    <d v="2021-06-04T14:55:55"/>
    <x v="0"/>
    <s v="(2) Asesoría o consultas sobre la postulación de propuestas"/>
    <s v="Guaitara Stereo"/>
    <n v="814003925"/>
    <x v="3"/>
    <s v="(0) -Seleccione-"/>
    <x v="29"/>
    <s v="Santiago Yepes"/>
    <n v="3153858745"/>
    <s v="yps.santiago@gmail.com"/>
    <s v="Realizando lectura del Anexo 5 (Anexo técnico), especificamente la sección 8.2.1.1.2 (Pág. 32), surge la siguiente inquietud: ¿La adquisición o renovación de equipos Transmisores FM, antenas o enlaces radio, no aplican para esta convocatoria?  Gracias por su atención. "/>
    <m/>
    <s v="De acuerdo a la solicitud recibida, le informamos que en el anexo N° 5 Anexo técnico, en el numeral 8.2, EJE 2 – ACOMPAÑAMIENTO EN LA TRANSFORMACIÓN DE LOS PROCESOS EMPRESARIALES, numeral 8.2.1.1.1 Televisión, en la Gestión de la distribución: Hardware y/o Software para la difusión y contribución de las señales de televisión sobre diferentes medios, canales o plataformas (no incluye equipos, dispositivos y/o aplicaciones para la radiodifusión terrestre de las señales de televisión analógica o digital), por tal motivo le informamos que la adquisición o renovación de equipos Transmisores FM, antenas o enlaces radio no está contemplada en esta convocatoria. _x000a_"/>
    <d v="2021-06-03T10:43:00"/>
    <x v="0"/>
    <x v="4"/>
    <s v="Daniela Aleman"/>
    <s v="Alvaro"/>
    <n v="19.784722222248092"/>
    <x v="0"/>
    <m/>
    <m/>
  </r>
  <r>
    <x v="93"/>
    <x v="0"/>
    <d v="2021-06-02T15:43:55"/>
    <d v="2021-06-04T15:43:55"/>
    <x v="0"/>
    <s v="(3) Solicitudes u observaciones al proceso de convocatoria"/>
    <s v="Contenidos Digitales K (Kienyke.com)"/>
    <n v="900940281"/>
    <x v="1"/>
    <s v="(Prensa) Prensa"/>
    <x v="5"/>
    <s v="Johan A. Vargas"/>
    <n v="3059275610"/>
    <s v="proyectos@kienyke.com"/>
    <s v="&quot;OBSERVACIONES A LAS CONDICIONES DE PARTICIPACIÓN CONVOCATORIA DEFINITIVA 1. Página 8, numeral 1.5 Comunicaciones: Se realiza la siguiente afirmación, “Es de aclarar _x000a_que toda propuesta dentro de la presente convocatoria deberá ser presentada en el enlace dispuesto por la entidad https://bpm.mintic.gov.co/AP/Home.aspx?idFrm=2313 para lo cual se debe utilizar el usuario y contraseña que le haya asignado la entidad, so pena de rechazo de la propuesta”. (Subrayado fuera de texto). Sin embargo:_x000a__x000a_Teniendo en cuenta lo anterior, respetuosamente se solicita:_x000a__x000a_- Aclarar cuál es el tamaño/peso máximo del documento de la propuesta que deberá ser presentada en la plataforma “Trámites en línea MINTIC”, lo anterior con el objetivo de asegurar que los archivos carguen de forma correcta en la plataforma diseñada. _x000a__x000a_- Aclarar a partir de qué momento las entidades interesadas en la convocatoria, podrán solicitar la asignación de dicho acceso. Lo anterior con el objetivo de que los interesados puedan conocer de antemano la plataforma de trámites en línea MINTIC, familiarizarse con la forma y entender el cómo se debe subir todo el contenido de la propuesta. "/>
    <s v="https://mintic.sharepoint.com/:b:/g/direccion_economia_digital/ET0-B4RFLmlCmrUpWwvYqr4Bx4AS8CCne8Nc-Keu9Vzp2w?e=TbVxI6"/>
    <s v="Atendiendo su inquietud, cada una de los documentos que se deben presentar en la convocatoria  “Transformación Digital y fortalecimiento de Medios de Comunicación”,  deben tener un máximo de tamaño/peso 25Mb, en formato .PDF, .JPG, .DOC, .DOCX, .XLS, .XLSX, .TIF, .ZIP, .RAR y/o .CSV. Así mismo la fecha límite para presentar propuestas acordes a la convocatoria y las categorías y/o subcategorías a aplicar es el 25 de junio de 2021 a las 10:00 am, donde se realizará diligencia de cierre y se publicará acta en el micrositio https://www.mintic.gov.co/transformaciondigitalmedios. Para presentar su propuesta, debe ir al botón “Presente su propuesta aqui”  en el micrositio antes mencionado, donde se le debe dar clic en el boton “solicitar usuario”  y llenando el formulario completamente, tendrá su clave y usuario de acceso.  Cabe aclarar que se puede tener acceso a la convocatoria, desde el pasado 27 de Mayo de 2021 y hasta el 25 de junio de 20201."/>
    <d v="2021-06-03T11:54:00"/>
    <x v="0"/>
    <x v="0"/>
    <s v="Daniela Aleman"/>
    <s v="Alvaro"/>
    <n v="20.168055555608589"/>
    <x v="0"/>
    <m/>
    <m/>
  </r>
  <r>
    <x v="94"/>
    <x v="0"/>
    <d v="2021-06-02T15:43:55"/>
    <d v="2021-06-04T15:43:55"/>
    <x v="0"/>
    <s v="(3) Solicitudes u observaciones al proceso de convocatoria"/>
    <s v="Contenidos Digitales K (Kienyke.com)"/>
    <n v="900940281"/>
    <x v="1"/>
    <s v="(Prensa) Prensa"/>
    <x v="5"/>
    <s v="Johan A. Vargas"/>
    <n v="3059275610"/>
    <s v="proyectos@kienyke.com"/>
    <s v="2. Página 13, numeral 1.14.2.1 Informes de Seguimiento: Se realiza la siguiente afirmación, “El beneficiario deberá entregar dichos informes vía correo electrónico al Supervisor siete (7) días hábiles siguientes, de manera bimensual a partir de la entrega de los recursos y hasta la fecha prevista para el cumplimiento de los indicadores de impacto establecidos para cada eje y línea estratégica. En los informes se deberá presentar la información de forma clara y concisa.” (Subrayado fuera de texto). _x000a__x000a_De la afirmación se interpreta que, los Informes de seguimiento deberán ser presentados por el beneficiario cada quince (15) días, lo anterior teniendo en cuenta la definición de la RAE (Real Academia Española) frente al término de Bimensual: “Que se hace u ocurre dos veces al mes”. _x000a__x000a_Respetuosamente se solicita ajustar dicho término a “bimestral”, esto con el fin de contar con términos eficientes y suficientes para la presentación de informes de seguimiento. Del mismo modo, se solicita esclarecer si todos los beneficiarios deberán presentar ante la Supervisión los informes de seguimiento, o únicamente los beneficiarios que hayan decidido recibir más de un (1) desembolso para la financiación de sus proyectos. _x000a__x000a_Se recuerda que, en dado caso de hacer una modificación en este aspecto, es necesario ajustar los demás documentos de la convocatoria en los cuales se estipulen condiciones sobre los informes de seguimiento, como por ejemplo en el Anexo técnico, de tal forma que los anexos se encuentren unificados con los términos empleados en la convocatoria."/>
    <s v="https://mintic.sharepoint.com/:b:/g/direccion_economia_digital/ET0-B4RFLmlCmrUpWwvYqr4Bx4AS8CCne8Nc-Keu9Vzp2w?e=TbVxI7"/>
    <s v="En atención a la observación planteada, se indica que se acoge la misma; en esa medida se ajustará la redacción de los documentos de la convocatoria, en el sentido de aclarar que la presentación de informes corresponde a una periodicidad de cada dos (2) meses o bimestral, lo cual se incorporará mediante Adenda No. 1. En lo que refiere a la presentación de informes, se aclara al observante que los mismos son de obligatorio cumplimiento para la totalidad de los beneficiarios de financiación. _x000a_"/>
    <d v="2021-06-11T21:55:00"/>
    <x v="1"/>
    <x v="2"/>
    <m/>
    <s v="Nicolas"/>
    <n v="222.18472222227138"/>
    <x v="0"/>
    <m/>
    <m/>
  </r>
  <r>
    <x v="95"/>
    <x v="0"/>
    <d v="2021-06-02T15:43:55"/>
    <d v="2021-06-04T15:43:55"/>
    <x v="0"/>
    <s v="(3) Solicitudes u observaciones al proceso de convocatoria"/>
    <s v="Contenidos Digitales K (Kienyke.com)"/>
    <n v="900940281"/>
    <x v="1"/>
    <s v="(Prensa) Prensa"/>
    <x v="5"/>
    <s v="Johan A. Vargas"/>
    <n v="3059275610"/>
    <s v="proyectos@kienyke.com"/>
    <s v="3. Página 16, numeral 2.3 Convocatoria limitada a medios de comunicación: Se estipula lo siguiente “Categoría No. 5: Digitales: La categoría “digitales” está dirigida a las personas jurídicas y/o naturales debidamente constituidas en Colombia y cuyo objeto social esté asociado a medios digitales que producen su propio contenido informativo de carácter periodístico y/o de producción de noticias y/o cultural, y se debe acreditar que el medio digital cuenta con su propia página web, hosting y dominio (URL) propios, debidamente constituidos y en operación antes del 11 de marzo del año 2020, conforme a las condiciones y requisitos señaladas en el Anexo 5 -anexo técnico-“ (Subrayado fuera de texto). _x000a__x000a_Sin embargo, en el Anexo 5 Técnico numeral 5.1.6 Medios de comunicación digitales, se afirma “Medios de comunicación que utilizan exclusivamente en página web propia, en las cuales se publique periódicamente contenido noticioso y/o cultural, de forma masiva, generado por el medio. Así las cosas, para entender que el medio digital cuenta con su propia página web, corresponde a aquellos que cuenten con hosting y dominio (URL) propios”. _x000a__x000a_Teniendo en cuenta que las dos definiciones anteriores son diferentes, respetuosamente se solicita que sea modificada la del Anexo 5, de tal forma que sea exactamente igual a la estipulada en los pliegos de la Convocatoria dado que esta es más amplia y precisa, y a su vez que ese ejercicio se realice en todos los documentos del proceso."/>
    <s v="https://mintic.sharepoint.com/:b:/g/direccion_economia_digital/ET0-B4RFLmlCmrUpWwvYqr4Bx4AS8CCne8Nc-Keu9Vzp2w?e=TbVxI8"/>
    <s v="Teniendo en cuenta que efectivamente se presenta una misma definición pero se ecuentra diferenciada en los documentos señalados en observación, se hace necesario unificar las definiciones en los documentos de la convocatoria y en tal sentido aceptar la observación, por lo que  mediante Adenda No. 1 se unificará la redacción correspondiente a la Categoría No. 5 Medios Digitales. _x000a_"/>
    <d v="2021-06-11T21:55:00"/>
    <x v="1"/>
    <x v="2"/>
    <m/>
    <s v="Alvaro"/>
    <n v="222.18472222227138"/>
    <x v="0"/>
    <m/>
    <m/>
  </r>
  <r>
    <x v="96"/>
    <x v="0"/>
    <d v="2021-06-02T15:43:55"/>
    <d v="2021-06-04T15:43:55"/>
    <x v="0"/>
    <s v="(3) Solicitudes u observaciones al proceso de convocatoria"/>
    <s v="Contenidos Digitales K (Kienyke.com)"/>
    <n v="900940281"/>
    <x v="1"/>
    <s v="(Prensa) Prensa"/>
    <x v="5"/>
    <s v="Johan A. Vargas"/>
    <n v="3059275610"/>
    <s v="proyectos@kienyke.com"/>
    <s v="4. Página 22, numeral 2.13 Asignación de recursos para financiamiento de proyectos: Se estipula: “La falta de presentación de la garantía conforme con los requisitos exigidos y dentro del plazo establecido, o su no modificación de acuerdo con la solicitud del MinTIC y el Fondo Único de Tecnologías de la Información en el plazo previsto para ello, generará para el beneficiario la condición resolutoria del acto administrativo particular. En ese evento, el MinTIC no financiará el proyecto.” (Subrayado fuera de texto)._x000a__x000a_A su vez, “NOTA 1: Aquellos beneficiarios que hayan recibido desembolsos por concepto de la financiación y, por hechos ajenos y no imputables al beneficiario, no puedan ejecutar, total o parcialmente, el proyecto de acuerdo con los términos establecidos, deberán comunicar dicha situación a la Entidad, manifestando su renuncia a la financiación, y procederán de inmediato a reintegrar los recursos no ejecutados, dentro del término que establezca la entidad, a la cuenta bancaria del Fondo Único de Tecnologías de la Información y las Comunicaciones con NIT 800.131.648-6: Banco Davivienda, tipo de cuenta: ahorros, número 00018-500003-3, y remitir copia de la consignación. Lo anterior sin perjuicio de las actuaciones administrativas a las que haya lugar.” (Subrayado fuera de texto). _x000a__x000a_Respetuosamente se solicita aclarar, una vez el beneficiario retorne los recursos al FUTIC, ¿El Fondo dispondrá de esos recursos para financiar otros proyectos de la convocatoria que no hayan sido favorecidos dentro del sorteo?"/>
    <s v="https://mintic.sharepoint.com/:b:/g/direccion_economia_digital/ET0-B4RFLmlCmrUpWwvYqr4Bx4AS8CCne8Nc-Keu9Vzp2w?e=TbVxI9"/>
    <s v="En el documento de Condiciones de Participación Convocatoria Definitiva, en el numeral 5.1 &quot;Audiencia de Sorteo&quot; se menciona como será el procedimiento del sorteo, aún no se ha definido si dichos recursos serán destinados a un nuevo sorteo y si fuese así, por ahora no se ha estipulado una fecha adicional de sorteo para disponer de los recursos que algunos o varios beneficiarios devuelvan con el fin de financiar otros proyectos de la convocatoria."/>
    <d v="2021-06-03T18:32:00"/>
    <x v="0"/>
    <x v="0"/>
    <s v="Daniela Aleman"/>
    <s v="Alvaro"/>
    <n v="26.801388888910878"/>
    <x v="0"/>
    <m/>
    <m/>
  </r>
  <r>
    <x v="97"/>
    <x v="0"/>
    <d v="2021-06-02T15:43:55"/>
    <d v="2021-06-04T15:43:55"/>
    <x v="0"/>
    <s v="(3) Solicitudes u observaciones al proceso de convocatoria"/>
    <s v="Contenidos Digitales K (Kienyke.com)"/>
    <n v="900940281"/>
    <x v="1"/>
    <s v="(Prensa) Prensa"/>
    <x v="5"/>
    <s v="Johan A. Vargas"/>
    <n v="3059275610"/>
    <s v="proyectos@kienyke.com"/>
    <s v="5. Página 25, numeral 3.1.2 Alcance del objeto y especificaciones: Se estipula lo siguiente, “Los proyectos objeto de financiación al interior del proceso de implementación del artículo 105 de la Ley 2063 de 2020, deberán enmarcarse dentro de los tres ejes de transformación digital que corresponden a: (i) Transformación de la Mentalidad y Cultura Empresarial, (ii) Acompañamiento en la Transformación de los procesos empresariales y, (iii) Desarrollo e Implementación de Tecnología para la Transformación Digital.” (Subrayado fuera de texto). _x000a__x000a_Así mismo, en el Anexo Técnico página 77 numeral 9.5 Alineación con los ejes estratégicos de la convocatoria para la transformación digital y fortalecimiento de los medios de comunicación se estipula que: “Los proponentes deberán incluir en acápite la explicación de cuál es la necesidad que identificó en el medio de comunicación y explicar cómo se enfrenta desde el (los) eje(s) estratégico(s) al que apunta su proyecto, de acuerdo con el contenido, condiciones y requisitos de cada uno de los ejes y líneas, estratégicos.” (Subrayado fuera de texto). _x000a__x000a_Teniendo en cuenta lo anterior, respetuosamente se solicita que se aclaré que, los interesados en la convocatoria tienen la posibilidad de enmarcar sus proyectos en al menos uno de los tres (3) ejes detallados en los documentos definitivos, esto con el fin de unificar los conceptos de la convocatoria y atender a las finalidades de esta."/>
    <s v="https://mintic.sharepoint.com/:b:/g/direccion_economia_digital/ET0-B4RFLmlCmrUpWwvYqr4Bx4AS8CCne8Nc-Keu9Vzp2w?e=TbVxI10"/>
    <s v="Con relación a su consulta número tres, le comunicamos que todos los medios de comunicación son libres de escoger ejes y/o líneas estratégicas por la cual quiera desarrollar su propuesta, plan o proyecto, de acuerdo a su necesidad y cumpliendo con los requisitos técnicos, jurídicos, condiciones que se establecen dentro de cada línea. En su caso puntual inicialmente ustedes aplicarían a la categoría 5 de “Medios digitales”, pero para esto deberán cumplir con los requisitos y condiciones establecidos en el numeral No. 7.5 Categoría No. 5 Medios de comunicación digitales del documento anexo 5 Anexo Técnico,  para el desarrollo o implementación de su propuesta, por ser  un medio digital y contar con plataforma digital o página web, la línea 3, expresada en el numeral  8.3.3 “LINEA ESTRATEGICA SERVICIO O PRODUCTO DIGITAL” del EJE 3 – “DESARROLLO E IMPLEMENTACIÓN DE TECNOLOGÍA PARA LA TRANSFORMACIÓN DIGITAL”, queda totalmente excluida para ustedes, ya que la finalidad de esta línea es fortalecer a aquellos medios que no cuenten con este servicio, cabe aclarar que solo quedan excluidos de esta línea, pero no de la convocatoria, ya que el interés que usted expresa para desarrollar su propuesta, plan o proyecto en la consulta es complementario al producto actual que ustedes poseen, por lo que una de las líneas en la que sí podrían aplicar, es la línea 1 expresada en el numeral  8.2.1 “ACTUALIZACIÓN Y/O ADQUISICIÓN E IMPLEMENTACIÓN DE HARDWARE Y/O SOFTWARE ESPECÍFICO AL PROCESO OPERATIVO”, del EJE 2 – “ACOMPAÑAMIENTO EN LA TRANSFORMACIÓN DE LOS PROCESOS EMPRESARIALES” expresada en el numeral 8.2, el cual tiene como finalidad robustecer los procesos operativos o misionales de las organizaciones, diseñando y/o fortaleciendo estructuras empresariales basadas en tecnología, con equipos, elementos, dispositivos o aplicaciones que incorporen cambios y métodos ágiles a sus procesos productivos."/>
    <d v="2021-06-03T18:32:00"/>
    <x v="0"/>
    <x v="0"/>
    <s v="Daniela Aleman"/>
    <s v="Alvaro"/>
    <n v="26.801388888910878"/>
    <x v="0"/>
    <m/>
    <m/>
  </r>
  <r>
    <x v="98"/>
    <x v="0"/>
    <d v="2021-06-02T15:43:55"/>
    <d v="2021-06-04T15:43:55"/>
    <x v="0"/>
    <s v="(3) Solicitudes u observaciones al proceso de convocatoria"/>
    <s v="Contenidos Digitales K (Kienyke.com)"/>
    <n v="900940281"/>
    <x v="1"/>
    <s v="(Prensa) Prensa"/>
    <x v="5"/>
    <s v="Johan A. Vargas"/>
    <n v="3059275610"/>
    <s v="proyectos@kienyke.com"/>
    <s v="6. Página 29, numeral 3.3 Presupuesto para la financiación de los proyectos y disponibilidad presupuestal: Se estipula lo siguiente, “Los proyectos que serán objeto de financiación por parte del FUTIC y la distribución de los recursos, corresponden con las siguientes categorías asignadas por medios de comunicación:_x000a__x000a__x000a_Ahora bien, al analizar el texto de la convocatoria con el borrador de esta, se puede colegir que hubo una redistribución de recursos que buscaban atender al principio de equidad de la administración pública, no obstante, al revisar en detalle dicho presupuesto por categorías, encontramos que la categoría de “digitales” no presentó un incremento en su presupuesto, esto pese a ser la categoría que cuenta con más medios de comunicación de conformidad con el anexo técnico y los estudios allí señalados los cuales fungen como soporte de la convocatoria. _x000a__x000a_Teniendo en cuenta lo anterior, respetuosamente se solicita que se revise el presupuesto de Digitales y el mismo sea ampliado a fin de atender a las necesidades del sector y a los principios que rigen la convocatoria."/>
    <s v="https://mintic.sharepoint.com/:b:/g/direccion_economia_digital/ET0-B4RFLmlCmrUpWwvYqr4Bx4AS8CCne8Nc-Keu9Vzp2w?e=TbVxI11"/>
    <s v="Con relación a su siguiente consulta, le confirmamos que en el Anexo 5 “Anexo Técnico”, en el numeral 6 “PRESUPUESTO PARA LA FINANCIACION DE LOS PROYECTOS”, en el punto que se menciona la Categoría No. 5 Medios Digitales, se ha asignado una valor de  $     4.250.000.000,00, para los diferentes medios digitales que se presenten a la convocatoria  “Transformación Digital y fortalecimiento de Medios de Comunicación” y cumplan todos los requisitos jurídicos y técnicos. "/>
    <d v="2021-06-03T18:32:00"/>
    <x v="0"/>
    <x v="0"/>
    <s v="Daniela Aleman"/>
    <s v="Alvaro"/>
    <n v="26.801388888910878"/>
    <x v="0"/>
    <m/>
    <m/>
  </r>
  <r>
    <x v="99"/>
    <x v="0"/>
    <d v="2021-06-02T15:43:55"/>
    <d v="2021-06-04T15:43:55"/>
    <x v="0"/>
    <s v="(3) Solicitudes u observaciones al proceso de convocatoria"/>
    <s v="Contenidos Digitales K (Kienyke.com)"/>
    <n v="900940281"/>
    <x v="1"/>
    <s v="(Prensa) Prensa"/>
    <x v="5"/>
    <s v="Johan A. Vargas"/>
    <n v="3059275610"/>
    <s v="proyectos@kienyke.com"/>
    <s v="7. Página 40, numeral 5.2 Audiencia _x000a__x000a_- Se estipula el orden asignado para cada una de las categorías y subcategorías de la convocatoria, sin embargo, es evidente que hay un error en la subcategoría 2.1 de la Categoría No. 2 Televisión, puesto que en la columna de Orden Asignado se repite el número 4, lo cual genera que de ahí en adelante todas estén enumeradas de manera incorrecta. Respetuosamente se solicita corregir esa columna._x000a__x000a_- En el mismo numeral, se estipula: “Cada uno de los sorteos se realizarán con una diferencia de por lo menos una hora. En caso de que el sorteo demore más del tiempo inicialmente asignado podrá ampliarse hasta por el tiempo indicado por la entidad, lo cual se comunicará en desarrollo de la audiencia.” (Subrayado fuera de texto). _x000a_Respetuosamente se solicita validar y revisar nuevamente esta metodología en cuanto a la organización de tiempos, teniendo en cuenta que serían (19) diecinueve sorteos en total, y por supuesto será difícil ejecutarlos el mismo día, con la diferencia de por lo menos una hora entre ellos. Por lo tanto, se sugiere modificar lo estipulado en el numeral mencionado y en el cronograma de la convocatoria._x000a__x000a_- Por último, en la página 42 del mismo numeral, en el literal k. se afirma: “En los casos en los cuales, realizada la distribución de qué trata el literal b. del presente numeral, y adelantado el sorteo respectivo en las categorías 1, 2 y 4, quedaren saldos remanentes del presupuesto asignado por subcategoría, los mismos serán reasignados a las Categorías No. 3 Periódicos y No. 5 Medios Digitales, en una proporción del 70% y 30% respectivamente.” (Subrayado fuera de texto). Suponiendo que también quede un saldo del 70% de los montos remanentes del presupuesto que en un principio está asignado para Periódicos, ¿es posible que esos recursos se sumen y se reasignen al presupuesto total de la Categoría No. 5, teniendo en cuenta que es la que más medios de comunicación tiene relacionados en sus estudios y anexos técnicos? Lo anterior en vista de que los sorteos de la mencionada categoría serían los últimos de la jornada."/>
    <s v="https://mintic.sharepoint.com/:b:/g/direccion_economia_digital/ET0-B4RFLmlCmrUpWwvYqr4Bx4AS8CCne8Nc-Keu9Vzp2w?e=TbVxI12"/>
    <s v="&quot;En atención a las observaciones planteados, la entidad se manifiesta en los siguientes términos, atendiendo el orden de presentación de las mismas en su comunicación. 1. En lo que se refiere al orden de asignación para la celebración del sorteo por cada una de las categorías y subcategorías, se acepta la observación en lo que refiere a la subcategoría 2.1. en esa medida, se ajustará lo pertinente mediante Adenda No. 1._x000a__x000a_En lo que refiere a la revisión de la metodología establecida para la celebración de la audiencia, no procede la observación, y en consecuencia la entidad ratifica el trámite establecido para la celebración de la audiencia de sorteo regulada en el numeral 5.2. de las CONDICIONES DE PARTICIPACIÓN DE LA CONVOCATORIA, en el sentido de asignar para el trámite de cada uno de los sorteos por subcategoría un tiempo estimado de una hora. En esa medida, en caso de ser requerido, al interior de la audiencia y atendiendo a las condiciones de modo, tiempo y cantidad de proponentes se definirá la necesidad de ampliar el tiempo destinado para su celebración; situación que será comunicada al interior de la respectiva audiencia. _x000a__x000a_En cuanto a la observación relacionada con la redistribución de los potenciales saldos que resulten del sorteo en la “Categoría No. 3. Periódicos” con destino a la “Categoría No. 5 Medios Digitales”, es correcto su entendimiento y se ajustará lo pertinente mediante Adenda No. 1.&quot;_x000a_"/>
    <d v="2021-06-11T21:55:00"/>
    <x v="1"/>
    <x v="2"/>
    <m/>
    <s v="Alvaro"/>
    <n v="222.18472222227138"/>
    <x v="0"/>
    <m/>
    <m/>
  </r>
  <r>
    <x v="100"/>
    <x v="0"/>
    <d v="2021-06-02T15:43:55"/>
    <d v="2021-06-04T15:43:55"/>
    <x v="0"/>
    <s v="(3) Solicitudes u observaciones al proceso de convocatoria"/>
    <s v="Contenidos Digitales K (Kienyke.com)"/>
    <n v="900940281"/>
    <x v="1"/>
    <s v="(Prensa) Prensa"/>
    <x v="5"/>
    <s v="Johan A. Vargas"/>
    <n v="3059275610"/>
    <s v="proyectos@kienyke.com"/>
    <s v="8. Página 44, numeral 6. Documentos de la propuesta: Se estipula que, “La propuesta debe contener la totalidad de los documentos establecidos en los numerales 7, 8 y 9 del anexo 5 -anexo técnico y en los capítulos 3 y 4 de la presente convocatoria y los siguientes anexos: …” (Subrayado fuera de texto). _x000a__x000a_Por favor aclarar el motivo por el cual se deben incluir dentro de la propuesta los siguientes anexos: _x000a__x000a_- Anexo 5 - Anexo técnico. _x000a_- Anexo 6 – Distribución recursos implementación articulo 105 ley 2063/2020 _x000a_- Anexo 8 – Proyecto de resolución asignación de recursos _x000a_- Anexo 9 - Protocolo de indisponibilidad para presentación de propuestas a convocatoria expedido por el MINTIC. _x000a__x000a_Lo anterior considerando que los anexos mencionados son meramente informativos y no deben ser diligenciados por el proponente, consideramos que no deberían ser adjuntados a la propuesta que presente cada entidad, ya que esto solo incrementaría el tamaño y/o peso de la misma pudiendo dificultar el proceso de presentación del proyecto con información que ya es de público conocimiento. _x000a__x000a_Se recuerda que en el check-list estipulado en la Carta de Presentación de la Propuesta - Anexo 1, no se encuentran dentro de los documentos que integran la propuesta, los anexos anteriores. Por tal motivo, no es claro si deben ir o no junto a la propuesta de cada medio, razón por la cual respetuosamente se solicita aclarar y unificar los criterios."/>
    <s v="https://mintic.sharepoint.com/:b:/g/direccion_economia_digital/ET0-B4RFLmlCmrUpWwvYqr4Bx4AS8CCne8Nc-Keu9Vzp2w?e=TbVxI13"/>
    <s v="En atención a la observación planteada, se aclara que no es correcto su entendimiento. La previsión del numeral 6.1. implica que los proponentes deberán aportar dentro de la propuesta la totalidad de los documentos que se encuentran relacionados en los diferentes documentos de la propuesta, en esa medida no se debe adjuntar dentro de la propuesta los Anexos 5 ANEXO TÉCNICO, 6. DISTRIBUCIÓN RECURSOS IMPLEMENTACIÓN ARTICULO 105 LEY 2063/2020, Anexo 8. PROYECTO DE RESOLUCIÓN ASIGINACIÓN DE RECURSOS y Anexo 9. PROTOCOLO DE INDISPONIBILIDAD PARA LA PRESENTACIÓN DE PROPUESTAS A LA CONVOCATORIA EXPEDIDO POR EL MINTIC. No obstante, para un mejor entendimiento,  se aclarará a través de adenda la redacción de los anexos que deben ser diligenciados  por el interesado._x000a_"/>
    <d v="2021-06-11T21:55:00"/>
    <x v="1"/>
    <x v="2"/>
    <m/>
    <s v="Nicolas"/>
    <n v="222.18472222227138"/>
    <x v="0"/>
    <m/>
    <m/>
  </r>
  <r>
    <x v="101"/>
    <x v="0"/>
    <d v="2021-06-02T15:43:55"/>
    <d v="2021-06-04T15:43:55"/>
    <x v="0"/>
    <s v="(3) Solicitudes u observaciones al proceso de convocatoria"/>
    <s v="Contenidos Digitales K (Kienyke.com)"/>
    <n v="900940281"/>
    <x v="1"/>
    <s v="(Prensa) Prensa"/>
    <x v="5"/>
    <s v="Johan A. Vargas"/>
    <n v="3059275610"/>
    <s v="proyectos@kienyke.com"/>
    <s v="OBSERVACIONES ANEXO 5 – ANEXO TÉCNICO_x000a_9. Página 13, numeral 6. Presupuesto para la financiación de los proyectos: Se estipula que “los rubros establecidos por cada uno de los medios de comunicación se encuentran distribuidos por cada una de las categorías y subcategorías previstos para el desarrollo de la convocatoria al interior de la cual se realizará la habilitación de los proyectos presentados”._x000a__x000a_Considerando lo anterior, respetuosamente se solicita que la convocatoria permita y acepte la inclusión de un rubro destinado a imprevistos del cinco por ciento (5%), el cual cada proponente deberá contemplar dentro del presupuesto que va a solicitar para financiar su proyecto._x000a__x000a_Esto en vista de que la situación del país ha generado que imprevisiblemente los precios puedan variar generando costos adicionales no contemplados en el presupuesto del proyecto, y en el caso de tratarse de cotizaciones en dólares la fluctuación de divisas al ser volátil, generaría el mismo efecto de sobrecostos. _x000a__x000a_Por lo tanto, destinar un monto para imprevistos, permite compensar esas fluctuaciones y que no se genere una afectación impositiva para el medio desequilibrándolo económicamente en la ejecución del contrato y se rompa con la finalidad de reactivación económica del sector. "/>
    <s v="https://mintic.sharepoint.com/:b:/g/direccion_economia_digital/ET0-B4RFLmlCmrUpWwvYqr4Bx4AS8CCne8Nc-Keu9Vzp2w?e=TbVxI14"/>
    <s v="No se acepta la observación propuesta. Lo anterior, teniendo en cuenta que tal como se ha desarrollado por la doctrina, y ha sido aceptado entre otras autoridades por la Contraloría General de la República, los imprevistos dependen de la naturaleza de cada contrato, pero en esencia constituyen el aleas del negocio, en ese sentido, están asociados a los riesgos normales en que incurre un contratista, por lo cual se cubre con dicha provisión, situaciones de normal ocurrencia como aquellos inconvenientes asociados o derivados de la planeación, atrasos por efectos del clima, accidentes de trabajadores, equipos entre otros, constituyendo en esencia una contraprestación por el riesgo normal en la ejecución de un contrato. En esa medida, atendiendo a que el objeto de la convocatoria, asociado a la financiación de proyectos, no tiene relación con la adquisición de un bien o servicio a cargo de la entidad y que los proyectos y su implementación tienen por origen el beneficio directo de los medios de comunicación, no es procedente su inclusión en la propuesta y por ende su reconocimiento. De esta forma, se reitera que los recursos objeto de la convocatoria tienen como objeto el financiamiento de proyectos de medios de comunicación que cumplan con las condiciones y requisitos establecidos en la convocatoria y bajo ningún concepto se podrá contemplar dentro de los ítems establecidos en el ANEXO 4.3 PRESUPUESTO la inclusión de concepto IMPREVISTOS, por lo tanto, cualquier sobrecosto en el desarrollo de los proyectos, es de riesgo exclusivo de los proponentes beneficiarios y en ningún caso podrán destinar los recursos asignados a actividades o items diferentes a los establecidos en la propuesta. _x000a_"/>
    <d v="2021-06-11T21:55:00"/>
    <x v="1"/>
    <x v="2"/>
    <m/>
    <s v="Alvaro"/>
    <n v="222.18472222227138"/>
    <x v="0"/>
    <m/>
    <m/>
  </r>
  <r>
    <x v="102"/>
    <x v="0"/>
    <d v="2021-06-02T15:43:55"/>
    <d v="2021-06-04T15:43:55"/>
    <x v="0"/>
    <s v="(3) Solicitudes u observaciones al proceso de convocatoria"/>
    <s v="Contenidos Digitales K (Kienyke.com)"/>
    <n v="900940281"/>
    <x v="1"/>
    <s v="(Prensa) Prensa"/>
    <x v="5"/>
    <s v="Johan A. Vargas"/>
    <n v="3059275610"/>
    <s v="proyectos@kienyke.com"/>
    <s v="10. Página 23, numeral 7.5 Categoría No. 5 Medios de comunicación digitales: Se solicita modificar el punto 3. así: “Se debe acreditar que el medio digital cuenta con su propia página web, lo que implica contar con dominio (URL) de uso exclusivo activo y contar con acceso a un hosting al momento de la presentación de la propuesta, adjuntando las licencias de software que utiliza para tal fin o la documentación necesaria para software de uso libre. Así mismo, deberá adjuntar evidencia y registros fotográficos donde demuestre que la plataforma está en funcionamiento”._x000a__x000a_Este ajuste se solicita en atención a las siguientes consideraciones:                                                  _x000a__x000a_ - El requerir matricula profesional del desarrollador de la página web puede resultar en un requerimiento de imposible cumplimiento, lo anterior teniendo en cuenta que existen medios de comunicación digitales que cuentan con muchos años en el mercado y han tenido múltiples modificaciones en el site, lo que impide poder aportar certificados de los diferentes desarrolladores con los que ha contado.                                                                                                   _x000a_- El requerimiento señalado con anterioridad podría ser una carga injustificada pues se supedita el ejercicio periodístico y la libertad a fundar medios de comunicación a la existencia de una matricula profesional.                                                                                                                     _x000a_ - Las características intrínsecas de la propiedad en el entorno digital no pueden ser interpretadas como la de los bienes corporales o sujetos a registro.                                                 _x000a_ - Es necesario tener en cuenta que, existe multiplicidad de oferta en el mercado para el desarrollo de páginas web, la globalización y el mismo internet han permitido el acceso a ofertas de servicios del extranjero, de igual manera, el acceso a la información ha permitido que personas autodidactas desarrollen destrezas importantes en actividades de carácter digital e informático, sin que estas cuenten con un registro profesional o certificados de acreditación de los conocimientos."/>
    <s v="https://mintic.sharepoint.com/:b:/g/direccion_economia_digital/ET0-B4RFLmlCmrUpWwvYqr4Bx4AS8CCne8Nc-Keu9Vzp2w?e=TbVxI15"/>
    <s v="&quot;Una vez revisada su observación, teniendo en cuenta que hay herramientas basadas en software libre, que no requieren un alto nivel técnico para la implementación de administradores o gestores de contenido, que permiten la divulgación de información y en aras de garantizar la igualdad en la participación del medio de comunicación descrito se  hace necesario ajustar a la Sección “7 IDENTIFICACION DE LAS CATEGORIAS, REQUISITOS Y CONDICIONES DE PARTICIPACION”,   “7.5 Categoría No. 5 Medios de comunicación digitales” numeral 3, tal y como quedará estipulado mediante Adenda No. 1. _x000a_&quot;_x000a_"/>
    <d v="2021-06-11T21:55:00"/>
    <x v="1"/>
    <x v="2"/>
    <m/>
    <s v="Nicolas"/>
    <n v="222.18472222227138"/>
    <x v="0"/>
    <m/>
    <m/>
  </r>
  <r>
    <x v="103"/>
    <x v="0"/>
    <d v="2021-06-02T15:43:55"/>
    <d v="2021-06-04T15:43:55"/>
    <x v="0"/>
    <s v="(3) Solicitudes u observaciones al proceso de convocatoria"/>
    <s v="Contenidos Digitales K (Kienyke.com)"/>
    <n v="900940281"/>
    <x v="1"/>
    <s v="(Prensa) Prensa"/>
    <x v="5"/>
    <s v="Johan A. Vargas"/>
    <n v="3059275610"/>
    <s v="proyectos@kienyke.com"/>
    <s v="11. Página 23, numeral 8. Características y condiciones de los ejes estratégicos para el desarrollo de proyectos objeto de financiación “Los proyectos objeto de financiación al interior del proceso de implementación del artículo 105 de la ley 2063 de 2020, deberán enmarcarse dentro de los tres (3) ejes de transformación digital antes referidos, y que corresponden a: (i) Transformación de la mentalidad y cultura empresarial, (ii) Acompañamiento en la transformación de los procesos empresariales y, (iii) Desarrollo e implementación de tecnología para la transformación digital”. (Subrayado fuera de texto). _x000a__x000a_Tal como se afirmó en el numeral 4 del presente documento, se solicita que por favor se realice el ajuste que indica que el proyecto se enmarque en al menos uno de los ejes estratégicos."/>
    <s v="https://mintic.sharepoint.com/:b:/g/direccion_economia_digital/ET0-B4RFLmlCmrUpWwvYqr4Bx4AS8CCne8Nc-Keu9Vzp2w?e=TbVxI16"/>
    <s v="&quo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_x000a__x000a_Los anteriores ejes están desarrollados y detallados a través de las líneas estratégicas que se contemplan en el anexo técnico que hace parte integral de la presente convocatoria y por tanto será deber del posible participante hacer una revisión juiciosa de los elementos que integraran su proyecto los cuales deberán estar contenidos en dichas líneas. _x000a__x000a_No obstante lo anterior, en aras de aclarar la redacción se acoge la observación planteada y en consecuencia se aclarará dicha condición mediante Adenda No. 1&quot;_x000a_"/>
    <d v="2021-06-11T21:55:00"/>
    <x v="1"/>
    <x v="2"/>
    <m/>
    <s v="Nicolas"/>
    <n v="222.18472222227138"/>
    <x v="0"/>
    <m/>
    <m/>
  </r>
  <r>
    <x v="104"/>
    <x v="0"/>
    <d v="2021-06-02T15:43:55"/>
    <d v="2021-06-04T15:43:55"/>
    <x v="0"/>
    <s v="(3) Solicitudes u observaciones al proceso de convocatoria"/>
    <s v="Contenidos Digitales K (Kienyke.com)"/>
    <n v="900940281"/>
    <x v="1"/>
    <s v="(Prensa) Prensa"/>
    <x v="5"/>
    <s v="Johan A. Vargas"/>
    <n v="3059275610"/>
    <s v="proyectos@kienyke.com"/>
    <s v="12. Página 24, numeral 8. Características y condiciones de los ejes estratégicos para el desarrollo de proyectos objeto de financiación. Respetuosamente se solicita que mejoren la resolución de la imagen, puesto que es imposible su comprensión. Lo anterior teniendo en cuenta que puede ser una herramienta útil para los interesados, a modo de resumen de la convocatoria."/>
    <s v="https://mintic.sharepoint.com/:b:/g/direccion_economia_digital/ET0-B4RFLmlCmrUpWwvYqr4Bx4AS8CCne8Nc-Keu9Vzp2w?e=TbVxI17"/>
    <s v="Una vez revisada la imagen señalada en el numeral 8 del Anexo 5 &quot;Anexo Técnico, se puede evidenciar que no es lo suficientemente legible, por lo que se acoge la observación y mediante Adenda No. 1 se incluirán las imágenes correspondientes._x000a_"/>
    <d v="2021-06-11T21:55:00"/>
    <x v="1"/>
    <x v="2"/>
    <m/>
    <s v="Miguel"/>
    <n v="222.18472222227138"/>
    <x v="0"/>
    <m/>
    <m/>
  </r>
  <r>
    <x v="105"/>
    <x v="0"/>
    <d v="2021-06-02T15:43:55"/>
    <d v="2021-06-04T15:43:55"/>
    <x v="0"/>
    <s v="(3) Solicitudes u observaciones al proceso de convocatoria"/>
    <s v="Contenidos Digitales K (Kienyke.com)"/>
    <n v="900940281"/>
    <x v="1"/>
    <s v="(Prensa) Prensa"/>
    <x v="5"/>
    <s v="Johan A. Vargas"/>
    <n v="3059275610"/>
    <s v="proyectos@kienyke.com"/>
    <s v="13. Página 27, numeral 8.1.1.1 Requisitos Jurídicos se estipula que las instituciones de educación superior deben cumplir con unas condiciones jurídicas, dentro de las cuales se encuentran: “2) Acta de posesión o nombramiento del representante legal que cuenta con la capacidad jurídica para celebrar y ejecutar contratos. 3) Documento de identificación del representante legal. 4) Certificados de antecedentes de contraloría (boletín de responsables, fiscales de la contraloría general, de la república), personería, procuraduría (antecedentes disciplinarios expedido por la procuraduría general de la nación), judiciales y medidas correctivas (se verificará certificado de antecedentes y su representante legal, no deberá encontrarse incurso de las causales de inhabilidad señaladas en el numeral 3 del artículo 183 de la ley 1801 de 2016 “código nacional de policía y convivencia”. Algo similar se estipula para las Plataformas virtuales de cursos abiertos con oferta en área TIC._x000a_Sin embargo, estos requisitos podrían romper con el principio de necesidad toda vez que poco pueden aportar al proceso y a la propuesta a presentar por el medio de comunicación, lo que se convertiría en una talanquera que genere que lo procesal prime sobre lo sustancial, máxime al tratarse de información de terceros que puede ser de fácil verificación a través de registros públicos, por lo tanto, se requiere que los mismos sean suprimidos a fin salvaguardar los intereses de los proponentes así como las finalidades del proceso."/>
    <s v="https://mintic.sharepoint.com/:b:/g/direccion_economia_digital/ET0-B4RFLmlCmrUpWwvYqr4Bx4AS8CCne8Nc-Keu9Vzp2w?e=TbVxI18"/>
    <s v="&quot;No se acepta la observación. Al respecto es preciso aclarar que, teniendo en cuenta que el eje estratégico desarrollado en el numeral 8.1. 8.1_x0009_EJE 1 - TRANSFORMACIÓN DE LA MENTALIDAD - CAPACITACION, se encuentra asociado a la adquisición de servicios de capacitación – formación, la entidad considera necesario que como soporte en la estructuración del proyecto y en consecuencia de la propuesta presentada se acredite la información establecida en el numeral 8.1.1.1. en el caso particular, tal como se establece en la observación, los certificados de antecedentes disciplinarios, fiscales y de medidas correctivas por ser de carácter públicos son de consulta sencilla para todos los eventuales proponentes y por tanto no generan inconvenientes para su consolidación y aporte. En lo que refiere a la acreditación de la representación legal, la entidad exige que la institución que prestará el servicio acredite las condiciones de habilitación legal para tal efecto, al igual que las facultades de quien extiende la cotización y que finalmente comparecerá a la suscripción del contrato respectivo, el cual debe ser otorgado con el cumplimiento de requisitos legales; en consecuencia le asiste a la entidad la obligación de verificar al momento de evaluación de las propuestas, que quien comparecerá a la ejecución de los recursos asociados a la financiación en el desarrollo del mencionado eje, ostenta la totalidad de las condiciones de capacidad y que adicionalmente no presenta antecedentes, mitigando cualquier riesgo que pueda afectar la adecuada inversión de los recursos públicos que se otorgarán a título de financiación en dicha etapa. &quot;_x000a_"/>
    <d v="2021-06-11T21:55:00"/>
    <x v="1"/>
    <x v="2"/>
    <m/>
    <s v="Miguel"/>
    <n v="222.18472222227138"/>
    <x v="0"/>
    <m/>
    <m/>
  </r>
  <r>
    <x v="106"/>
    <x v="0"/>
    <d v="2021-06-02T15:43:55"/>
    <d v="2021-06-04T15:43:55"/>
    <x v="0"/>
    <s v="(3) Solicitudes u observaciones al proceso de convocatoria"/>
    <s v="Contenidos Digitales K (Kienyke.com)"/>
    <n v="900940281"/>
    <x v="1"/>
    <s v="(Prensa) Prensa"/>
    <x v="5"/>
    <s v="Johan A. Vargas"/>
    <n v="3059275610"/>
    <s v="proyectos@kienyke.com"/>
    <s v="OBSERVACIONES ANEXO 8 - PROYECTO DE RESOLUCIÓN ASIGNACIÓN DE RECURSOS_x000a_14. Página 13, artículo 5 Desembolso de los recursos para la financiación de proyecto: Se estipula que dentro de los documentos que se deben presentar para recibir el desembolso se encuentra “1. Cuenta de cobro o documento equivalente.” (Subrayado fuera de texto)._x000a__x000a_Es necesario que se haga mayor claridad frente a este punto toda vez que, al tratarse de personas naturales es claro que es procedente la cuenta de cobro, sin embargo, para el caso de las personas jurídicas sujetas al régimen común se cuenta con la obligación de facturar lo que incluye la obligación del IVA. Por lo tanto, se solicita respetuosamente que se aclare el documento que deberán presentar la persona jurídicas para tal fin y de ser posible se adjunte al proceso un modelo del mismo con el fin de guardar uniformidad entre los beneficiados con los recursos de la convocatoria._x000a__x000a__x000a_Agradecemos la atención y esperamos que las inquietudes y sugerencias formuladas, logren la comprensión y entendimiento de la Convocatoria. De esta manera, ratificamos nuestro interés de participar en ella, y lograr ser beneficiarios de los recursos de financiación."/>
    <s v="https://mintic.sharepoint.com/:b:/g/direccion_economia_digital/ET0-B4RFLmlCmrUpWwvYqr4Bx4AS8CCne8Nc-Keu9Vzp2w?e=TbVxI19"/>
    <s v="De acuerdo a su última consulta, en el anexo “Anexo 8 – Proyecto De Resolución Asignación De Recursos”, se estipula que  para recibir el desembolso, el beneficiario deberá presentar  cada uno de los documentos descritos en el ARTÍCULO 5. Del documento antes mencionado, así mismo una vez comunicada la aprobación del proyecto, el Ministerio / Fondo Único de TIC expedirá un acto administrativo a través del cual se asignarán los recursos correspondientes al cien por ciento (100%) del valor del proyecto."/>
    <d v="2021-06-03T18:32:00"/>
    <x v="0"/>
    <x v="0"/>
    <s v="Daniela Aleman"/>
    <s v="Miguel"/>
    <n v="26.801388888910878"/>
    <x v="0"/>
    <m/>
    <m/>
  </r>
  <r>
    <x v="107"/>
    <x v="0"/>
    <d v="2021-06-02T16:12:44"/>
    <d v="2021-06-04T16:12:44"/>
    <x v="0"/>
    <s v="(2) Asesoría o consultas sobre la postulación de propuestas"/>
    <s v=" EL COLOMBIANO S.A. &amp; CIA. S.C.A."/>
    <n v="890901352"/>
    <x v="4"/>
    <s v="(0) -Seleccione-"/>
    <x v="4"/>
    <s v="Liliana Saldarriaga Calderón"/>
    <n v="3148940912"/>
    <s v="lilianasc@elcolombiano.com.co"/>
    <s v=" EL COLOMBIANO S.A. &amp; CIA. S.C.A. - Observaciones convocatoria MinTIC   1. ¿Si una empresa tiene dos periódicos que clasifican en la misma categoría y subcategoría, puede presentar dos proyectos, uno por cada periódico, dentro de los límites a financiar, aspirando cada proyecto en forma independiente al valor límite? "/>
    <s v="https://mintic.sharepoint.com/:x:/g/direccion_economia_digital/ESp8yBIyntxNpiZk359qIjYBvlHrH_dkr-Rwsx4gPPVoMg?e=H06x79"/>
    <s v="En atención a la solicitud, si es posible presentar dos proyectos dentro de la misma categoría por cada periódico dentro de los límites a financiar. Teniendo en cuenta que dentro del documento de “CONDICIONES DE PARTICIPACIÓN CONVOCATORIA DEFINITIVA MINTIC No. 001 de 2021”, en el numeral 2.3 “CONVOCATORIA LIMITADA A MEDIOS DE COMUNICACIÓN” se establece la siguiente Nota: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3T15:53:00"/>
    <x v="0"/>
    <x v="8"/>
    <s v="Daniela Aleman"/>
    <s v="Miguel"/>
    <n v="23.671111111238133"/>
    <x v="0"/>
    <m/>
    <m/>
  </r>
  <r>
    <x v="108"/>
    <x v="0"/>
    <d v="2021-06-02T16:12:44"/>
    <d v="2021-06-04T16:12:44"/>
    <x v="0"/>
    <s v="(2) Asesoría o consultas sobre la postulación de propuestas"/>
    <s v=" EL COLOMBIANO S.A. &amp; CIA. S.C.A."/>
    <n v="890901352"/>
    <x v="4"/>
    <s v="(0) -Seleccione-"/>
    <x v="4"/>
    <s v="Liliana Saldarriaga Calderón"/>
    <n v="3148940912"/>
    <s v="lilianasc@elcolombiano.com.co"/>
    <s v="2. ¿Si una empresa tiene dos periódicos que clasifican en  la misma categoría pero en distintas subcategorías, puede presentar dos proyectos, uno por cada periódico, dentro de los límites a financiar, aspirando cada proyecto en forma independiente al valor límite?"/>
    <s v="https://mintic.sharepoint.com/:x:/g/direccion_economia_digital/ESp8yBIyntxNpiZk359qIjYBvlHrH_dkr-Rwsx4gPPVoMg?e=H06x80"/>
    <s v="En atención a su solicitud se le informa que si es posible presentar dos propuestas dentro de la misma categoría en distintas subcategorías de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3T15:53:00"/>
    <x v="0"/>
    <x v="8"/>
    <s v="Daniela Aleman"/>
    <s v="Miguel"/>
    <n v="23.671111111238133"/>
    <x v="0"/>
    <m/>
    <m/>
  </r>
  <r>
    <x v="109"/>
    <x v="0"/>
    <d v="2021-06-02T16:12:44"/>
    <d v="2021-06-04T16:12:44"/>
    <x v="0"/>
    <s v="(2) Asesoría o consultas sobre la postulación de propuestas"/>
    <s v=" EL COLOMBIANO S.A. &amp; CIA. S.C.A."/>
    <n v="890901352"/>
    <x v="4"/>
    <s v="(0) -Seleccione-"/>
    <x v="4"/>
    <s v="Liliana Saldarriaga Calderón"/>
    <n v="3148940912"/>
    <s v="lilianasc@elcolombiano.com.co"/>
    <s v=" 3. ¿La misma compañía puede presentar dos proyectos, en dos categorías diferentes (por ejemplo, periódico y revista) aspirando a la suma límite a financiar dentro de la respectiva categoría?. Por ejemplo: $1.500.0000 por periódico y $50.000.000 por revista. "/>
    <s v="https://mintic.sharepoint.com/:x:/g/direccion_economia_digital/ESp8yBIyntxNpiZk359qIjYBvlHrH_dkr-Rwsx4gPPVoMg?e=H06x81"/>
    <s v="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3T15:53:00"/>
    <x v="0"/>
    <x v="8"/>
    <s v="Daniela Aleman"/>
    <s v="Miguel"/>
    <n v="23.671111111238133"/>
    <x v="0"/>
    <m/>
    <m/>
  </r>
  <r>
    <x v="110"/>
    <x v="0"/>
    <d v="2021-06-02T16:12:44"/>
    <d v="2021-06-04T16:12:44"/>
    <x v="0"/>
    <s v="(2) Asesoría o consultas sobre la postulación de propuestas"/>
    <s v=" EL COLOMBIANO S.A. &amp; CIA. S.C.A."/>
    <n v="890901352"/>
    <x v="4"/>
    <s v="(0) -Seleccione-"/>
    <x v="4"/>
    <s v="Liliana Saldarriaga Calderón"/>
    <n v="3148940912"/>
    <s v="lilianasc@elcolombiano.com.co"/>
    <s v="  4. En el anexo No.5 - Anexo Técnico, numeral 8, hay una gráfica en la que se relaciona la descripción y contenidos de los ejes estratégicos, sin embargo está borrosa. ¿Nos pueden compartir el archivo en su versión original o la foto de la gráfica? "/>
    <s v="https://mintic.sharepoint.com/:x:/g/direccion_economia_digital/ESp8yBIyntxNpiZk359qIjYBvlHrH_dkr-Rwsx4gPPVoMg?e=H06x82"/>
    <s v="Una vez revisada la imagen señalada en el numeral 8 del Anexo 5 &quot;Anexo Técnico, se puede evidenciar que no es lo suficientemente legible, por lo que se acoge la observación y mediante Adenda No. 1 se incluirán las imágenes correspondientes._x000a_"/>
    <d v="2021-06-11T21:55:00"/>
    <x v="1"/>
    <x v="2"/>
    <m/>
    <s v="Miguel"/>
    <n v="221.7044444445055"/>
    <x v="0"/>
    <m/>
    <m/>
  </r>
  <r>
    <x v="111"/>
    <x v="0"/>
    <d v="2021-06-02T16:12:44"/>
    <d v="2021-06-04T16:12:44"/>
    <x v="0"/>
    <s v="(2) Asesoría o consultas sobre la postulación de propuestas"/>
    <s v=" EL COLOMBIANO S.A. &amp; CIA. S.C.A."/>
    <n v="890901352"/>
    <x v="4"/>
    <s v="(0) -Seleccione-"/>
    <x v="4"/>
    <s v="Liliana Saldarriaga Calderón"/>
    <n v="3148940912"/>
    <s v="lilianasc@elcolombiano.com.co"/>
    <s v="5. ¿Nos pueden compartir los archivos PDF de la convocatoria pero de tal manera que puedan ser consultables a través de la herramienta de búsqueda de palabras clave y acceder a la información de una manera práctica para facilitarnos su consulta? "/>
    <s v="https://mintic.sharepoint.com/:x:/g/direccion_economia_digital/ESp8yBIyntxNpiZk359qIjYBvlHrH_dkr-Rwsx4gPPVoMg?e=H06x83"/>
    <s v="No es procedente su solicitud. Los documentos de la convocatoria son suscritos al interior del sistema de gestión documental de la Entidad por parte de los responsables de la estructuración, trámite digital que modifica las condiciones de consulta y edición de los mismos, no siendo viable dar curso a la solicitud elevada. _x000a_"/>
    <d v="2021-06-11T21:55:00"/>
    <x v="1"/>
    <x v="2"/>
    <m/>
    <s v="Miguel"/>
    <n v="221.7044444445055"/>
    <x v="0"/>
    <m/>
    <m/>
  </r>
  <r>
    <x v="112"/>
    <x v="0"/>
    <d v="2021-06-02T16:12:44"/>
    <d v="2021-06-04T16:12:44"/>
    <x v="0"/>
    <s v="(2) Asesoría o consultas sobre la postulación de propuestas"/>
    <s v=" EL COLOMBIANO S.A. &amp; CIA. S.C.A."/>
    <n v="890901352"/>
    <x v="4"/>
    <s v="(0) -Seleccione-"/>
    <x v="4"/>
    <s v="Liliana Saldarriaga Calderón"/>
    <n v="3148940912"/>
    <s v="lilianasc@elcolombiano.com.co"/>
    <s v=" 6. En el eje estratégico Transformación de Mentalidad- Capacitación, aclarar si en los procesos de formación las instituciones de educación superior extranjeras, las plataformas virtuales de cursos abiertos (nacionales o extranjeras) y las empresas (nacionales o extranjeras) que realicen capacitación en habilidades digitales, deben estar avaladas por el Ministerio de Educación colombiana o por alguna otra autoridad nacional colombiana. "/>
    <s v="https://mintic.sharepoint.com/:x:/g/direccion_economia_digital/ESp8yBIyntxNpiZk359qIjYBvlHrH_dkr-Rwsx4gPPVoMg?e=H06x84"/>
    <s v="Con relación a la pregunta, le informamos que de acuerdo con el anexo técnico apartado 8.1.2.3, el cual plantea que:  Empresas que realicen capacitación en habilidades digitales: Cuando al interior de la propuesta se plantee por parte de los interesados, procesos de capacitación a través de empresas que realicen programas de capacitación en habilidades digitales, se deberá acreditar que la misma cuenta como mínimo con uno de los siguientes requisitos:_x000a__x000a__x000a_a. Contar con una certificación verificable de partner o habilitado por una Entidad TIC._x000a_b. Tres (3) Certificaciones del desarrollo de cursos y/o talleres de capacitación a empresas reconocidas y legalmente constituidas en Colombia._x000a_Nota: En caso de no tener certeza que la entidad que expide la certificación como “Entidad TIC” cuenta con reconocimiento en el sector, el MinTIC consultará a 3 clúster colombianos reconocidos con el fin de determinar si la información aportada es consistente. Se aclara que la consulta realizada al clúster no implica validación de calidad en cuanto a la formación que la empresa imparte._x000a_Para realizar la verificación de la información antes solicitada se procederá así:_x000a_• Se validará el certificado de partner aportado por el proponente directamente con la Entidad TIC._x000a_• Se validará en el Sistema de Información Para el Trabajo y Desarrollo Humano la vigencia de la certificación en la norma NTC-5666, que aporte el proponente._x000a__x000a_Adicionalmente se debe tener en cuena que las personas jurídicas y/o naturales que se encuentren interesadas en acceder a la financiación de proyectos de que trata el articulo 105 de la ley 2063 de 2020, deberán acreditar como mínimo los requisitos y condiciones establecidos en el presente documento y los términos de la convocatoria, en particicular los siguentes: 1) Corresponder a medios de comunicación colombianos, cuyo canal de difusión principal es el periódico de forma impresa. 2) Acre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d v="2021-06-04T11:44:00"/>
    <x v="0"/>
    <x v="8"/>
    <s v="Daniela Aleman"/>
    <s v="Miguel"/>
    <n v="43.521111111156642"/>
    <x v="0"/>
    <m/>
    <m/>
  </r>
  <r>
    <x v="113"/>
    <x v="0"/>
    <d v="2021-06-02T16:12:44"/>
    <d v="2021-06-04T16:12:44"/>
    <x v="0"/>
    <s v="(2) Asesoría o consultas sobre la postulación de propuestas"/>
    <s v=" EL COLOMBIANO S.A. &amp; CIA. S.C.A."/>
    <n v="890901352"/>
    <x v="4"/>
    <s v="(0) -Seleccione-"/>
    <x v="4"/>
    <s v="Liliana Saldarriaga Calderón"/>
    <n v="3148940912"/>
    <s v="lilianasc@elcolombiano.com.co"/>
    <s v=" 7. En el numera 8.2.1.2 del Anexo 5 - Anexo Técnico, se refiere a las condiciones específicas de los proyectos a la línea de adquisición de hardware y/o software específico. En el software a la medida se dice que se debe detallar la protección legal del software. Por favor indicar si esto implica el registro del software a nombre del medio, o con la simple mención en el contrato respectivo es suficiente, ya que el registro puede tardar un tiempo, puesto que depende de una autoridad nacional y no del medio. "/>
    <s v="https://mintic.sharepoint.com/:x:/g/direccion_economia_digital/ESp8yBIyntxNpiZk359qIjYBvlHrH_dkr-Rwsx4gPPVoMg?e=H06x85"/>
    <s v="En atención a la solicitud, software a la medida no hace relación al registro del mismo teniendo plena autonomía en el contrato, la relación la especifica los mismos literales: Cantidad de requerimientos funcionales o no funcionales, Código de Fuente del desarrollo, Licencias en herramientas adicionales de ser requeridas, horas de desarrollo estimadas, Protección Legal del Software, Requerimientos adicionales  de Hardware o software y garantía s Soporte."/>
    <d v="2021-06-04T11:44:00"/>
    <x v="0"/>
    <x v="8"/>
    <s v="Daniela Aleman"/>
    <s v="Miguel"/>
    <n v="43.521111111156642"/>
    <x v="0"/>
    <m/>
    <m/>
  </r>
  <r>
    <x v="114"/>
    <x v="0"/>
    <d v="2021-06-02T16:12:44"/>
    <d v="2021-06-04T16:12:44"/>
    <x v="0"/>
    <s v="(2) Asesoría o consultas sobre la postulación de propuestas"/>
    <s v=" EL COLOMBIANO S.A. &amp; CIA. S.C.A."/>
    <n v="890901352"/>
    <x v="4"/>
    <s v="(0) -Seleccione-"/>
    <x v="4"/>
    <s v="Liliana Saldarriaga Calderón"/>
    <n v="3148940912"/>
    <s v="lilianasc@elcolombiano.com.co"/>
    <s v=" 8. En el punto 8.2.1.3.1 del Anexo 5 - Anexo Técnico, en relación con los bienes y/o servicios que están incluidos dentro de los acuerdos marco de precios vigentes, ¿significa que tengo que contratar exclusivamente con ese proveedor que tiene el Estado, o simplemente el proveedor que seleccionemos debe ceñirse al precio de referencia de Colombia Compra Eficiente? "/>
    <s v="https://mintic.sharepoint.com/:x:/g/direccion_economia_digital/ESp8yBIyntxNpiZk359qIjYBvlHrH_dkr-Rwsx4gPPVoMg?e=H06x86"/>
    <s v="En atención a su observación en primera instancia se recuerda que es obligatorio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Ahora bien, en lo que corresponde a los proveedores, el proponente beneficiario de la financiación, se encuentra en libertad de escoger, siempre y cuando el proveedor final no superé el precio de referencia establecido en el instrumento respectivo. _x000a_"/>
    <d v="2021-06-11T21:55:00"/>
    <x v="1"/>
    <x v="2"/>
    <m/>
    <s v="Miguel"/>
    <n v="221.7044444445055"/>
    <x v="0"/>
    <m/>
    <m/>
  </r>
  <r>
    <x v="115"/>
    <x v="0"/>
    <d v="2021-06-02T16:12:44"/>
    <d v="2021-06-04T16:12:44"/>
    <x v="0"/>
    <s v="(2) Asesoría o consultas sobre la postulación de propuestas"/>
    <s v=" EL COLOMBIANO S.A. &amp; CIA. S.C.A."/>
    <n v="890901352"/>
    <x v="4"/>
    <s v="(0) -Seleccione-"/>
    <x v="4"/>
    <s v="Liliana Saldarriaga Calderón"/>
    <n v="3148940912"/>
    <s v="lilianasc@elcolombiano.com.co"/>
    <s v=" 9. De conformidad con el punto 8.2.1.4 (Presupuesto)  y otros numerales del Anexo 5 - Anexo Técnico, los servicios que por su naturaleza deben permanecer en el tiempo, como  por ejemplo: licencias, hosting y otros y que vayan hasta los tres años, ¿se deben pagar en su totalidad antes del 31 de diciembre de 2021, o se pueden pagar con los dineros objeto de financiamiento durante los tres años posteriores? "/>
    <s v="https://mintic.sharepoint.com/:x:/g/direccion_economia_digital/ESp8yBIyntxNpiZk359qIjYBvlHrH_dkr-Rwsx4gPPVoMg?e=H06x87"/>
    <s v="En relación con lo requerido, nos permitimos informar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Teniendo en cuenta que el pago debe realizarse dentro del periodo asignado para la ejecución de los recursos en la resolución. Al respecto se aclara que, el término de vigencia o adquisición de los bienes y servicios a adquirir según lo antes señalado, no deben superar la duración o vigencia de la organización beneficiaria conforme lo acreditado en el certificado de existencia y representación legal expedido por la Cámara de Comercio del domicilio respectivo, o documento equivalente, así como el término de concesión o licencia de funcionamiento del medio, y no superar el servicio o software el término de 3 años (tiempo máximo que solo será aceptado si se sustenta debidamente la necesidad)._x000a_. "/>
    <d v="2021-06-04T11:44:00"/>
    <x v="0"/>
    <x v="8"/>
    <s v="Daniela Aleman"/>
    <s v="Miguel"/>
    <n v="43.521111111156642"/>
    <x v="0"/>
    <m/>
    <m/>
  </r>
  <r>
    <x v="116"/>
    <x v="0"/>
    <d v="2021-06-02T16:12:44"/>
    <d v="2021-06-04T16:12:44"/>
    <x v="0"/>
    <s v="(2) Asesoría o consultas sobre la postulación de propuestas"/>
    <s v=" EL COLOMBIANO S.A. &amp; CIA. S.C.A."/>
    <n v="890901352"/>
    <x v="4"/>
    <s v="(0) -Seleccione-"/>
    <x v="4"/>
    <s v="Liliana Saldarriaga Calderón"/>
    <n v="3148940912"/>
    <s v="lilianasc@elcolombiano.com.co"/>
    <s v="10. De conformidad con el punto 8.2.1.6 del Anexo 5- Anexo Técnico-, se establece como requisitos para la entrega del software y/o hardware, la entrega de documentación por parte del Proveedor y Beneficiario (contratos, fichas técnicas, licencias, certificado de distribuidor, garantía, entre otros) ¿Esta documentación debe presentarse igualmente en idioma castellano?  Se sugiere que esta documentación pueda presentarse en el idioma del país de origen del bien o servicio, ya que la información en su mayoría proviene en otro idioma diferente al castellano. "/>
    <s v="https://mintic.sharepoint.com/:x:/g/direccion_economia_digital/ESp8yBIyntxNpiZk359qIjYBvlHrH_dkr-Rwsx4gPPVoMg?e=H06x88"/>
    <s v="En atención a la solicitud, el punto de la referencia 8.2.1.6 anexo técnico esta haciendo relación  que los elementos, equipos o dispositivos deberán ser entregados en Colombia contemplando en su valor total los impuestos, aranceles documentos de legalización y cualquiera otra gasta al que hay lugar. No refiere el idioma en forma de entrega. "/>
    <d v="2021-06-04T11:44:00"/>
    <x v="0"/>
    <x v="8"/>
    <s v="Daniela Aleman"/>
    <s v="Miguel"/>
    <n v="43.521111111156642"/>
    <x v="0"/>
    <m/>
    <m/>
  </r>
  <r>
    <x v="117"/>
    <x v="0"/>
    <d v="2021-06-02T16:12:44"/>
    <d v="2021-06-04T16:12:44"/>
    <x v="0"/>
    <s v="(2) Asesoría o consultas sobre la postulación de propuestas"/>
    <s v=" EL COLOMBIANO S.A. &amp; CIA. S.C.A."/>
    <n v="890901352"/>
    <x v="4"/>
    <s v="(0) -Seleccione-"/>
    <x v="4"/>
    <s v="Liliana Saldarriaga Calderón"/>
    <n v="3148940912"/>
    <s v="lilianasc@elcolombiano.com.co"/>
    <s v=" 11. Se recomienda se presente por parte del MinTIC en forma virtual o por otro medio expedito, la forma cómo se va a llevar a cabo el sorteo de las propuestas por parte de los medios. ¿El sorteo es aleatorio o hay algún criterio adicional para ello? "/>
    <s v="https://mintic.sharepoint.com/:x:/g/direccion_economia_digital/ESp8yBIyntxNpiZk359qIjYBvlHrH_dkr-Rwsx4gPPVoMg?e=H06x89"/>
    <s v="En atención a su observación, se aclara que las condiciones y parámetros del sorteo, se encuentran reguladas en el numeral 5.2. de las CONDICIONES DE PARTICIPACIÓN DE LA CONVOCATORIA; procedimiento que es de carácter estrictamente aleatorio y cuya audiencia será de carácter público,  para lo cual la entidad publicará el protocolo correspondiente en el micrositio https://mintic.gov.co/transformaciondigitalmedios, con anterioridad a su celebración, con la precisión que de acuerdo con lo señalado en la Resolución 385 del 12 de marzo de 2020 “Por la cual se declara la emergencia sanitaria por causa del coronavirus COVID-19 y se adoptan medidas para hacer frente al virus”, modificada por la Resolución No. 000222 del 25 de febrero de 2021 por la cual se prorroga la emergencia sanitaria en todo el territorio nacional hasta el 31 de mayo de 2021; así como el artículo 1 del Decreto 537 del 12 de abril de 2020 &quot;Por el cual se adoptan medidas en materia de contratación estatal, en el marco del Estado de Emergencia Económica, Social y Ecológica”, esta audiencia se podrá realizar a través de medios electrónicos y/o de carácter mixto, en aplicación estricta de los protocolos de bioseguridad de la entidad. En esa medida, no es procedente su solicitud de realizar presentación de la forma o procedimiento en la cual se va a realizar el mismo. _x000a_"/>
    <d v="2021-06-11T21:55:00"/>
    <x v="1"/>
    <x v="2"/>
    <m/>
    <s v="Miguel"/>
    <n v="221.7044444445055"/>
    <x v="0"/>
    <m/>
    <m/>
  </r>
  <r>
    <x v="118"/>
    <x v="0"/>
    <d v="2021-06-02T16:12:44"/>
    <d v="2021-06-04T16:12:44"/>
    <x v="0"/>
    <s v="(2) Asesoría o consultas sobre la postulación de propuestas"/>
    <s v=" EL COLOMBIANO S.A. &amp; CIA. S.C.A."/>
    <n v="890901352"/>
    <x v="4"/>
    <s v="(0) -Seleccione-"/>
    <x v="4"/>
    <s v="Liliana Saldarriaga Calderón"/>
    <n v="3148940912"/>
    <s v="lilianasc@elcolombiano.com.co"/>
    <s v="12. Si no se alcanza a terminar el proyecto antes del 31 de diciembre de 2021, ¿ se debe devolver el dinero a prorrata o en su totalidad? "/>
    <s v="https://mintic.sharepoint.com/:x:/g/direccion_economia_digital/ESp8yBIyntxNpiZk359qIjYBvlHrH_dkr-Rwsx4gPPVoMg?e=H06x90"/>
    <s v="Los proyectos objeto de financiación como consecuencia de la presente convocatoria, deben ejecutarse por  parte de los beneficiarios durante la vigencia fiscal 2021, y los recursos no ejecutados durante la vigencias serán reintegrados a la entidad, el cual se respalda mediante poliza de cumplimientos. "/>
    <d v="2021-06-04T11:44:00"/>
    <x v="0"/>
    <x v="8"/>
    <s v="Daniela Aleman"/>
    <s v="Miguel"/>
    <n v="43.521111111156642"/>
    <x v="0"/>
    <m/>
    <m/>
  </r>
  <r>
    <x v="119"/>
    <x v="0"/>
    <d v="2021-06-02T16:12:44"/>
    <d v="2021-06-04T16:12:44"/>
    <x v="0"/>
    <s v="(2) Asesoría o consultas sobre la postulación de propuestas"/>
    <s v=" EL COLOMBIANO S.A. &amp; CIA. S.C.A."/>
    <n v="890901352"/>
    <x v="4"/>
    <s v="(0) -Seleccione-"/>
    <x v="4"/>
    <s v="Liliana Saldarriaga Calderón"/>
    <n v="3148940912"/>
    <s v="lilianasc@elcolombiano.com.co"/>
    <s v=" 13. ¿A qué se refiere el último párrafo del numeral 8.2.1.5. (Equipo de Trabajo)?. ¿Nos pueden suministrar un ejemplo?"/>
    <s v="https://mintic.sharepoint.com/:x:/g/direccion_economia_digital/ESp8yBIyntxNpiZk359qIjYBvlHrH_dkr-Rwsx4gPPVoMg?e=H06x91"/>
    <s v="En atención a lo requerido, se hace referencia que aquellas propuestas que tengas por objetivo o incluyan en desarrollo la financiación de línea estratégica de actualización y/o adquisición e implementación de hardware y/o software específico al proceso operativo, que para su ejecución requieran la vinculación o mantenimiento de equipo de trabajo, el mismo deberá ser vinculado y articulado de acuerdo a la legislación colombiana (código sustantivo del trabajo o código civil). Y es exclusiva responsabilidad del beneficiario, el cumplimiento de obligaciones con los integrantes del equipo de trabajo. "/>
    <d v="2021-06-04T11:44:00"/>
    <x v="0"/>
    <x v="8"/>
    <s v="Daniela Aleman"/>
    <s v="Miguel"/>
    <n v="43.521111111156642"/>
    <x v="0"/>
    <m/>
    <m/>
  </r>
  <r>
    <x v="120"/>
    <x v="0"/>
    <d v="2021-06-02T16:12:44"/>
    <d v="2021-06-04T16:12:44"/>
    <x v="0"/>
    <s v="(2) Asesoría o consultas sobre la postulación de propuestas"/>
    <s v=" EL COLOMBIANO S.A. &amp; CIA. S.C.A."/>
    <n v="890901352"/>
    <x v="4"/>
    <s v="(0) -Seleccione-"/>
    <x v="4"/>
    <s v="Liliana Saldarriaga Calderón"/>
    <n v="3148940912"/>
    <s v="lilianasc@elcolombiano.com.co"/>
    <s v=" 14. ¿Qué sucede si, para conformar el equipo de trabajo para el desarrollo del proyecto, se requiere de un cargo nuevo que no tiene históricos dentro de la organización?, ¿Cuál sería el valor de referencia para  efectos de asignación del nuevo salario? "/>
    <s v="https://mintic.sharepoint.com/:x:/g/direccion_economia_digital/ESp8yBIyntxNpiZk359qIjYBvlHrH_dkr-Rwsx4gPPVoMg?e=H06x92"/>
    <s v="Con relación a la pregunta, le informamos que lo importante es cumplir con las condiciones comunes a las subcategorías estipuladas en el numeral 7.3.1 del anexo 5- Anexo Técnico. Puesto que, las personas jurídicas y/o naturales que se encuentren interesadas en acceder a la financiación de proyectos de que trata el articulo 105 de la ley 2063 de 2020, deberán acreditar como mínimo los requisitos y condiciones establecidos en el presente documento y los términos de la convocatoria, en particicular los siguentes: 1) Corresponder a medios de comunicación colombianos, cuyo canal de difusión principal es el periódico de forma impresa. 2) Acre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d v="2021-06-04T11:44:00"/>
    <x v="0"/>
    <x v="8"/>
    <s v="Daniela Aleman"/>
    <s v="Miguel"/>
    <n v="43.521111111156642"/>
    <x v="0"/>
    <m/>
    <m/>
  </r>
  <r>
    <x v="121"/>
    <x v="0"/>
    <d v="2021-06-02T16:12:44"/>
    <d v="2021-06-04T16:12:44"/>
    <x v="0"/>
    <s v="(2) Asesoría o consultas sobre la postulación de propuestas"/>
    <s v=" EL COLOMBIANO S.A. &amp; CIA. S.C.A."/>
    <n v="890901352"/>
    <x v="4"/>
    <s v="(0) -Seleccione-"/>
    <x v="4"/>
    <s v="Liliana Saldarriaga Calderón"/>
    <n v="3148940912"/>
    <s v="lilianasc@elcolombiano.com.co"/>
    <s v="15. ¿Es posible incluir dentro del presupuesto el costo total del equipo humano ya existente y que se destinará a la ejecución del proyecto? "/>
    <s v="https://mintic.sharepoint.com/:x:/g/direccion_economia_digital/ESp8yBIyntxNpiZk359qIjYBvlHrH_dkr-Rwsx4gPPVoMg?e=H06x93"/>
    <s v="El objeto que la propuesta presentada por el participante será objeto de verificación de las condiciones técnicas y pueda acceder a la posibilidad de asignación de la financiación para la ejecución del proyecto a que refiere el artículo 105 de la ley de presupuesto vigencia 2021, el proponente deberá acreditar las condiciones técnicas de los ejes y líneas estratégicas que se encuentran desarrolladas en los numerales 7, 8 y 9 del anexo 5. anexo técnico, verificando su atención respecto de cada una de las categorías o subcategorias a las cuales se presente propuesta, para la financiación de equipo humano es requisito indispensable que el mismo tenga exclusiva destinación para la ejecución del proyecto presentado, de lo contrario entraria en el apartado 8.2.1.7_x0009_Ítems no Financiables del anexo técnico."/>
    <d v="2021-06-04T11:44:00"/>
    <x v="0"/>
    <x v="8"/>
    <s v="Daniela Aleman"/>
    <s v="Miguel"/>
    <n v="43.521111111156642"/>
    <x v="0"/>
    <m/>
    <m/>
  </r>
  <r>
    <x v="122"/>
    <x v="0"/>
    <d v="2021-06-02T16:12:44"/>
    <d v="2021-06-04T16:12:44"/>
    <x v="0"/>
    <s v="(2) Asesoría o consultas sobre la postulación de propuestas"/>
    <s v=" EL COLOMBIANO S.A. &amp; CIA. S.C.A."/>
    <n v="890901352"/>
    <x v="4"/>
    <s v="(0) -Seleccione-"/>
    <x v="4"/>
    <s v="Liliana Saldarriaga Calderón"/>
    <n v="3148940912"/>
    <s v="lilianasc@elcolombiano.com.co"/>
    <s v=" 16. Recomendamos una capacitación y una sesión de preguntas y respuestas a aquellos medios de comunicación que necesiten, en relación al análisis de los estudios de precios en la tienda virtual del estado, antes del 15 de junio, ya que el 15 es muy tarde, teniendo en consideración que la propuesta debe presentarse el 25 de junio de 2021.  "/>
    <s v="https://mintic.sharepoint.com/:x:/g/direccion_economia_digital/ESp8yBIyntxNpiZk359qIjYBvlHrH_dkr-Rwsx4gPPVoMg?e=H06x94"/>
    <s v="me permito informar el cronograma oficial es inmodificables hasta el momento, una vez salga una modificacion o  novedad seran informados.  "/>
    <d v="2021-06-04T11:44:00"/>
    <x v="0"/>
    <x v="8"/>
    <s v="Daniela Aleman"/>
    <s v="Miguel"/>
    <n v="43.521111111156642"/>
    <x v="0"/>
    <m/>
    <m/>
  </r>
  <r>
    <x v="123"/>
    <x v="0"/>
    <d v="2021-06-02T16:12:44"/>
    <d v="2021-06-04T16:12:44"/>
    <x v="0"/>
    <s v="(2) Asesoría o consultas sobre la postulación de propuestas"/>
    <s v=" EL COLOMBIANO S.A. &amp; CIA. S.C.A."/>
    <n v="890901352"/>
    <x v="4"/>
    <s v="(0) -Seleccione-"/>
    <x v="4"/>
    <s v="Liliana Saldarriaga Calderón"/>
    <n v="3148940912"/>
    <s v="lilianasc@elcolombiano.com.co"/>
    <s v=" 17. ¿Si el proyecto que voy a presentar es un desarrollo a la medida, debemos sujetarnos a los precios establecidos en los acuerdos marcos de precios vigentes de Colombia Compra Eficiente?"/>
    <s v="https://mintic.sharepoint.com/:x:/g/direccion_economia_digital/ESp8yBIyntxNpiZk359qIjYBvlHrH_dkr-Rwsx4gPPVoMg?e=H06x95"/>
    <s v="Referente a lo requerido,  se establece  condiciones técnicas y de presupuesto para la presentación del proyecto que deberán observar los posibles participantes se señalan diferentes alternativas para soportar el estudio de mercado dentro de las cuales se destacan. Por lo anterior debe tenerse en cuenta que la entidad ha establecido diferentes mecanismos para que el participantes puedan sustentar sus estudios de mercado."/>
    <d v="2021-06-04T11:44:00"/>
    <x v="0"/>
    <x v="8"/>
    <s v="Daniela Aleman"/>
    <s v="Miguel"/>
    <n v="43.521111111156642"/>
    <x v="0"/>
    <m/>
    <m/>
  </r>
  <r>
    <x v="124"/>
    <x v="0"/>
    <d v="2021-06-02T16:42:17"/>
    <d v="2021-06-04T16:42:17"/>
    <x v="0"/>
    <s v="(3) Solicitudes u observaciones al proceso de convocatoria"/>
    <s v="RED INTERCABLE TV COLOMBIA"/>
    <n v="900910761"/>
    <x v="0"/>
    <s v="(0) -Seleccione-"/>
    <x v="5"/>
    <s v="HELGA LORENA ANGARITA CROSWAYTHE"/>
    <n v="3108896695"/>
    <s v="redintercabletvcolombia@gmail.com -"/>
    <s v="Se realizan observaciones al pliego y a la resolución de apertura de la e la convocatoria para financiar e implementar planes, programas o proyectos, para apoyar la transformación digital de los medios de comunicación, en cualquiera de las etapas del negocio en el marco de la reactivación económica - MEDIOS DE COMUNICACIÓN NACIONALES EN LAS CATEGORIAS DE TELEVISIÓN, RADIO, PRENSA ESCRITA, REVISTAS Y MEDIOS DIGITALES OBSERVACIÓN_x000a_ 1: Solicitar la inclusión de los canales de producción Propia de los sistemas  de televisión suscripción, a su vez incluir dentro de la convocatoria de canales de satelitales de capital colombiano. _x000a_Se excluyen los Medios de comunicación que tengan vinculación directa o indirecta con los medios de las demás categorías, de forma subordinada o filiales de estos, así como con sus marcas. Para efectos de la convocatoria el participante deberá desarrollar su proyecto con fundamento en los ejes y líneas estratégicas que considere pertinentes, descritas en la convocatoria._x000a__x000a_En el mismo sentido se excluyen de la población objetivo del reconocimiento y asignación de recursos a los operadores del servicio de televisión por Suscripción regulados en la resolución No 026 de 2018 en atención a que por sus condiciones técnicas y según en la ley 182 de 1995, su operación no es homologable con los operadores de televisión abierta y cerrada comunitaria, dado que se transmite a usuarios autorizados mediante contratos de servicios uniformes._x000a__x000a_Dicha consideración que si bien no está establecida como requisito taxativo de la parte resolutiva de la convocatoria es abiertamente contraria a la ley, y a los propósitos administrativos del estado de ofrecer atención democrática y sin exclusión de los colombianos y sus organizaciones o económicas y por tanto debe ser aclarada y retirada del proceso que nos ocupa."/>
    <s v="https://mintic.sharepoint.com/:b:/g/direccion_economia_digital/Ef8GqYbeyjpDq-XInl_Lj30BehTiCFMWQL_5ZPfZ6DKIPA?e=SFI8i9"/>
    <s v="No se acepta la observación. En primer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para la presente vigencia, se priorizaron los recursos con destino a determinados operadores de televisión, en atención a las condiciones indicadas anteriormente, sin que dicha priorización implique una vulneración de los derechos de los mismos, sino al carácter finito de los recursos asignados en la presente anualidad, que no permiten una mayor cobertura de beneficiarios._x000a_"/>
    <d v="2021-06-11T21:55:00"/>
    <x v="1"/>
    <x v="2"/>
    <m/>
    <s v="Miguel"/>
    <n v="221.21194444445428"/>
    <x v="0"/>
    <m/>
    <m/>
  </r>
  <r>
    <x v="125"/>
    <x v="0"/>
    <d v="2021-06-02T16:42:17"/>
    <d v="2021-06-04T16:42:17"/>
    <x v="0"/>
    <s v="(3) Solicitudes u observaciones al proceso de convocatoria"/>
    <s v="RED INTERCABLE TV COLOMBIA"/>
    <n v="900910761"/>
    <x v="0"/>
    <s v="(0) -Seleccione-"/>
    <x v="5"/>
    <s v="HELGA LORENA ANGARITA CROSWAYTHE"/>
    <n v="3108896695"/>
    <s v="redintercabletvcolombia@gmail.com -"/>
    <s v="OBSERVACIÓN 2: se solicita que se gestiones en coordinación con el SENA para acompañamiento para la conformación de los documentos que conforman los proyectos, así, como la presentación de estos en las condiciones y en cumplimiento de los requisitos establecidos por el Ministerio de Tecnologías de la Información y Comunicaciones."/>
    <s v="https://mintic.sharepoint.com/:b:/g/direccion_economia_digital/Ef8GqYbeyjpDq-XInl_Lj30BehTiCFMWQL_5ZPfZ6DKIPA?e=SFI8i10"/>
    <s v="No es procedente la observación, la identificación de las necesidades, delimitación del proyecto, estructuración y presentación de las propuestas es de exclusiva responsabilidad de los medios de comunicación interesados en participar en la convocatoria; no siendo dable a la Entidad adelantar asesoría específica en su conformación.   Por otro lado, debe tenerse presente que la convocotoria la adelanta una entidad del orden nacional con autonomía frente a otras entidades estatales, por lo que no es posible atender lo solicitado._x000a_"/>
    <d v="2021-06-11T21:55:00"/>
    <x v="1"/>
    <x v="2"/>
    <m/>
    <s v="Miguel"/>
    <n v="221.21194444445428"/>
    <x v="0"/>
    <m/>
    <m/>
  </r>
  <r>
    <x v="126"/>
    <x v="0"/>
    <d v="2021-06-02T16:42:17"/>
    <d v="2021-06-04T16:42:17"/>
    <x v="0"/>
    <s v="(3) Solicitudes u observaciones al proceso de convocatoria"/>
    <s v="RED INTERCABLE TV COLOMBIA"/>
    <n v="900910761"/>
    <x v="0"/>
    <s v="(0) -Seleccione-"/>
    <x v="5"/>
    <s v="HELGA LORENA ANGARITA CROSWAYTHE"/>
    <n v="3108896695"/>
    <s v="redintercabletvcolombia@gmail.com -"/>
    <s v="OBSERVACIÓN 3: Solicitamos aclaración sobre los montos de presupuesto fijados para cada línea de proyecto de acuerdo con el alcance, objetivo e implementación de transformación. En el documento de DISTRIBUCIÓN DE RECURSOS indica de forma general los presupuestos fijados por cada categoría y subcategoría, se hace evidente que en algunos casos no es claro cuál es el margen de mínimo y máximo de presupuesto a adjudicar al beneficiario, en Categoría No. 5 Medios Digitales._x000a_Lo anterior genera confusión en razón a que el aparte de la relación donde se indica el valor máximo de financiación para subcategoría se estipula será el 100% del valor de presupuesto oficial designado para toda la categoría. Aun cuando en el mismo acápite se indica un monto por proyecto de 500 millones y a su vez se informa no existen subcategorías"/>
    <s v="https://mintic.sharepoint.com/:b:/g/direccion_economia_digital/Ef8GqYbeyjpDq-XInl_Lj30BehTiCFMWQL_5ZPfZ6DKIPA?e=SFI8i11"/>
    <s v="De acuerdo a su inquietud, en el anexo 5 “Anexo Técnico”, en el punto 6 “PRESUPUESTO PARA LA FINANCIACION DE LOS PROYECTOS”, se ha dispuesto según ala la Ley 2063 de 2020, el MinTIC ha dispuesto dentro del presupuesto del Fondo Único de Tecnologías de la Información y las Comunicaciones – FUNTIC, para la vigencia 2021 recursos por un valor total de OCHENTA Y CINCO MIL MILLONES DE PESOS MONEDA CORRIENTE ($85.000.000.000.00 M/CTE), de acuerdo con el Certificado de Disponibilidad Presupuestal No. 109121 del 20 de abril de 2021, expedido por la por el GIT de Presupuesto de la Subdirección Financiera del MinTIC, asignando a la Categoría No. 5 “Medios Digitales” un valor de $ 4.250.000.000,00, cabe aclarar que para esta categoría, no se estipulo subcategorías. "/>
    <d v="2021-06-03T19:02:00"/>
    <x v="0"/>
    <x v="0"/>
    <s v="Daniela Aleman"/>
    <s v="Miguel"/>
    <n v="26.328611111151986"/>
    <x v="0"/>
    <m/>
    <m/>
  </r>
  <r>
    <x v="127"/>
    <x v="0"/>
    <d v="2021-06-02T16:42:17"/>
    <d v="2021-06-04T16:42:17"/>
    <x v="0"/>
    <s v="(3) Solicitudes u observaciones al proceso de convocatoria"/>
    <s v="RED INTERCABLE TV COLOMBIA"/>
    <n v="900910761"/>
    <x v="0"/>
    <s v="(0) -Seleccione-"/>
    <x v="5"/>
    <s v="HELGA LORENA ANGARITA CROSWAYTHE"/>
    <n v="3108896695"/>
    <s v="redintercabletvcolombia@gmail.com -"/>
    <s v="OBSERVACIÓN 4: Ahora bien, el estudio de mercado aludido en la convocatoria adolece de serias fallas de caracterización de los medios de comunicación en la modalidad de televisión, haciendo uso además de una regulación decaída, modificada por la ley 1978 de 2019. En efecto las resoluciones 650 de 2018 y 026 de 2018 fueron expedidas por la AUTORIDAD NACIONAL DE TELEVISION, al amparo de la ley 1507 de 2012, que estableció su creación y sus competencias, pero posterior y expresamente en el artículo 39 de la ley 1978 de 2019 se suprime la ANTV y el articulo 51 deroga expresamente la ley 1507 de 2012, quedando sin sustento las citadas resoluciones, y en consecuencia haciendo improcedente su aplicación. _x000a_Esperamos que las observaciones y cuestionamientos aquí expresados nos permitan de forma conjunta la construcción de un proyecto ecuánime, eficaz, equitativo, participativo e igualitario para todos los integrantes del sector y nuestros usuarios._x000a_Cordialmente,"/>
    <s v="https://mintic.sharepoint.com/:b:/g/direccion_economia_digital/Ef8GqYbeyjpDq-XInl_Lj30BehTiCFMWQL_5ZPfZ6DKIPA?e=SFI8i12"/>
    <s v="De entrada advierte la entidad, que la observación presentada no tiene asidero jurídico por las siguientes razones: 1. El artículo 39 y 43 de la Ley 1978 del 25 de julio de 2019, dispusieron la supresión y liquidación de la Autoridad Nacional de Televisión, así como la sustitución de la posición contractual, judicial y administrativa por parte del MinTIC, respecto de los contratos de concesión. Adicionalmente, la citada ley derogó el artículo 5 de la Ley 182 de 1995 referida a las funciones de la extinta Comisión Nacional de Televisión CNTV y otorgó al MinTIC, entre otras, las funciones de reglamentar el otorgamiento y prórroga de las concesiones para la operación del servicio, fijar las tarifas, tasas y derechos, asociados a la concesión, por lo que respecto de las situaciones administrativas, el Ministerio TIC sustituyó la posición y funciones de la extinta Comisión Nacional de Televisión, por lo que las resoluciones 650 de 2018 y 026 de 2018 a través de las cuales se reglamenta el servicio de televisión comunitaria prestado por las comunidades organizadas aún son aplicables. 2.   El fundamento jurídico de las Resoluciones 650 de 2018 y 026 de 2018, gozan de la presunción de legalidad y no han sido anuladas por una autoridad judicial y como quedó dicho las funciones de la extinta ANTV se encuentran actualmente en cabeza del MINTIC.  3. El fenómeno del decaimiento del acto administrativo o de pérdida de fuerza ejecutoria, reglado por el Art. 91 del CPACA, por haber desaparecido los fundamentos de derecho, no aplican en el presente caso, toda vez que como quedó dicho el Mintic adquirió las competencias de la ANTV y asumió su posición administrativa.  Por lo anterior no procede la observación._x000a_"/>
    <d v="2021-06-11T21:55:00"/>
    <x v="1"/>
    <x v="2"/>
    <m/>
    <s v="Miguel"/>
    <n v="221.21194444445428"/>
    <x v="0"/>
    <m/>
    <m/>
  </r>
  <r>
    <x v="128"/>
    <x v="0"/>
    <d v="2021-06-02T17:04:53"/>
    <d v="2021-06-04T17:04:53"/>
    <x v="0"/>
    <s v="(3) Solicitudes u observaciones al proceso de convocatoria"/>
    <s v="Grupo Nacional de Medios S.A."/>
    <n v="9001471116"/>
    <x v="4"/>
    <s v="(0) -Seleccione-"/>
    <x v="5"/>
    <s v="Jorge Alberto Rangel Gómez"/>
    <n v="3214915351"/>
    <s v="jrangel@gnm.com.co"/>
    <s v=" 1. En el punto “2.3. CONVOCATORIA LIMITADA A MEDIOS DE COMUNICACIÓN” del archivo que contiene las Condiciones de Participación, en la “Nota 2” en el inició de la página 18, se interpreta que una persona puede presentar varias propuestas en una o diferentes categorías o subcategorías. Lo anterior permite suponer:_x000a__x000a_A. Que una gran empresa que presente por ejemplo diez (10) proyectos sobre igual número de productos identificados, cada uno por $1.500 millones y contando con buena suerte (por lo del sorteo final), podría está sola empresa recibir $15.000 millones de los $85.000 millones de la convocatoria?. "/>
    <m/>
    <s v="Dando respuesta a su primera pregunta, las propuestas presentadas por los medios de comunicación que desean participar de esta convocatoria, tienen que estar sujetas a las condiciones generales y a los criterios establecidos en ella.  Los recursos se adjudican de acuerdo a la categoría de participación.  _x000a_En el numeral 6. Presupuesto para la Financiación de los Proyectos, se informa que los rubros establecidos para cada uno de los medios de comunicación, se encuentran distribuidos por cada una de las categorías y subcategorías previstos para el desarrollo de la convocatoria de la cual se realizara la habilitación de los proyectos presentados. _x000a_"/>
    <d v="2021-06-03T19:29:00"/>
    <x v="0"/>
    <x v="4"/>
    <s v="Daniela Aleman"/>
    <s v="Nicolas"/>
    <n v="26.401944444340188"/>
    <x v="0"/>
    <m/>
    <m/>
  </r>
  <r>
    <x v="129"/>
    <x v="0"/>
    <d v="2021-06-02T17:04:53"/>
    <d v="2021-06-04T17:04:53"/>
    <x v="0"/>
    <s v="(3) Solicitudes u observaciones al proceso de convocatoria"/>
    <s v="Grupo Nacional de Medios S.A."/>
    <n v="9001471116"/>
    <x v="4"/>
    <s v="(0) -Seleccione-"/>
    <x v="5"/>
    <s v="Jorge Alberto Rangel Gómez"/>
    <n v="3214915351"/>
    <s v="jrangel@gnm.com.co"/>
    <s v="B. En caso de contestar afirmativamente el punto A, por haberse disminuido los cupos, dejaría a varios participantes sin opción de desarrollar sus proyectos a través de esta convocatoria?.  "/>
    <m/>
    <s v="Atendiendo su inquietud número dos, reiteramos que desde el MinTIC se hace la invitación para que todos los medios participen y puedan acceder a los recursos, teniendo en cuenta los criterios, las obligaciones y las condiciones a cumplir para su participación en las debidas categorías. _x000a_Es por eso que, en el numeral  5.2 AUDIENCIA DE SORTEO, del documento técnico de la convocatoria se establece que una vez efectuado el análisis de las propuestas para cada uno de los medios de comunicación en sus diferentes categorías y subcategorías agotados los correspondientes términos de subsanación de las propuestas y teniendo en cuenta las respuestas finales a las evaluaciones de los ofrecimientos, una vez la administración cuenta con el listado correspondiente de todos los posibles habilitados para cada categoría y subcategoría, para efectos de la asignación de los recursos, se llevará a cabo una audiencia de sorteo a través del cual se escogerá el listado de los beneficiarios finales del proyecto ._x000a_"/>
    <d v="2021-06-03T19:29:00"/>
    <x v="0"/>
    <x v="4"/>
    <s v="Daniela Aleman"/>
    <s v="Nicolas"/>
    <n v="26.401944444340188"/>
    <x v="0"/>
    <m/>
    <m/>
  </r>
  <r>
    <x v="130"/>
    <x v="0"/>
    <d v="2021-06-02T17:04:53"/>
    <d v="2021-06-04T17:04:53"/>
    <x v="0"/>
    <s v="(3) Solicitudes u observaciones al proceso de convocatoria"/>
    <s v="Grupo Nacional de Medios S.A."/>
    <n v="9001471116"/>
    <x v="4"/>
    <s v="(0) -Seleccione-"/>
    <x v="5"/>
    <s v="Jorge Alberto Rangel Gómez"/>
    <n v="3214915351"/>
    <s v="jrangel@gnm.com.co"/>
    <s v="C. Si los puntos A y B se responden en forma afirmativa, se concluiría que serían muy pocos los medios  los que tendrían la opción de recibir la financiación de esta convocatoria?. "/>
    <m/>
    <s v="En línea con la respuesta anterior, y dando respuesta a su pregunta número tres, le informamos que esta convocatoria va dirigida para los MEDIOS DE COMUNICACIÓN NACIONALES EN LAS CATEGORIAS DE TELEVISIÓN, RADIO, PERIÓDICOS, REVISTAS Y MEDIOS DIGITALES.  En el numeral 11. Asignación de Recursos para Financiamiento de Proyectos del anexo 5- Anexo Técnico, se establece que cumplida la verificación por parte del comité evaluador designado por el MinTIC/Fondo Único y una vez realizados los traslados y agotados los correspondientes sorteos por categoría o subcategoría para escoger a los beneficiarios de los proyectos a financiar y conforme al presupuesto disponible se procederá a su reconocimiento mediante actos administrativos de carácter particular y concreto. _x000a_"/>
    <d v="2021-06-03T19:29:00"/>
    <x v="0"/>
    <x v="4"/>
    <s v="Daniela Aleman"/>
    <s v="Nicolas"/>
    <n v="26.401944444340188"/>
    <x v="0"/>
    <m/>
    <m/>
  </r>
  <r>
    <x v="131"/>
    <x v="0"/>
    <d v="2021-06-02T17:04:53"/>
    <d v="2021-06-04T17:04:53"/>
    <x v="0"/>
    <s v="(3) Solicitudes u observaciones al proceso de convocatoria"/>
    <s v="Grupo Nacional de Medios S.A."/>
    <n v="9001471116"/>
    <x v="4"/>
    <s v="(0) -Seleccione-"/>
    <x v="5"/>
    <s v="Jorge Alberto Rangel Gómez"/>
    <n v="3214915351"/>
    <s v="jrangel@gnm.com.co"/>
    <s v="D. Para evitar lo anterior y lograr la multiplicidad de proyectos e igual número de empresas de medios beneficiadas, se propone limitar a uno, los proyectos que puede presentar cada persona.   "/>
    <m/>
    <s v="Respondiendo la pregunta número cuatro y comprendiendo sus observaciones, le informamos que en el numeral 8. Características y condiciones de los ejes estratégicos para el desarrollo de los proyectos objeto de financiación, del anexo 5- Anexo Técnico. Se explica que los proyectos objeto de financiación al interior del proceso de implementación del articulo 105 de la Ley 2063 de 2020, deberán enmarcarse dentro de los tres ejes de transformación digital que corresponden a: (i) Transformación de la Mentalidad y Cultura Empresarial, (ii) Acompañamiento en la Transformación de los procesos empresariales, (iii) Desarrollo e Implementación de Tecnología para la Transformación Digital. _x000a_Por eso hacemos el llamado para que todos los medios participen y puedan acceder a los recursos, teniendo en cuenta los criterios, las obligaciones y las condiciones a cumplir para su participación en todas las categorías estipuladas en esta convocatoria. _x000a_"/>
    <d v="2021-06-03T19:29:00"/>
    <x v="0"/>
    <x v="4"/>
    <s v="Daniela Aleman"/>
    <s v="Nicolas"/>
    <n v="26.401944444340188"/>
    <x v="0"/>
    <m/>
    <m/>
  </r>
  <r>
    <x v="132"/>
    <x v="0"/>
    <d v="2021-06-02T17:04:53"/>
    <d v="2021-06-04T17:04:53"/>
    <x v="0"/>
    <s v="(3) Solicitudes u observaciones al proceso de convocatoria"/>
    <s v="Grupo Nacional de Medios S.A."/>
    <n v="9001471116"/>
    <x v="4"/>
    <s v="(0) -Seleccione-"/>
    <x v="5"/>
    <s v="Jorge Alberto Rangel Gómez"/>
    <n v="3214915351"/>
    <s v="jrangel@gnm.com.co"/>
    <s v="2. Después de construir el proyecto que permitirá a muchos medios de comunicación dar el salto hacia la transformación digital, sería contrario al objetivo inicial de esta convocatoria, dejar que el desarrollo del proyecto, quede en manos de un sorteo. Para evitar lo anterior, se propone que se disminuyan los montos máximos de cada proyecto a los niveles que se tenían en el borrador inicial o menor aún, para lograr que el máximo, o todos los proyectos y las personas que presentaron el proyecto puedan hacer esa transformación digital.  En caso de querer ayudar a los grandes proyectos o personas, debería pensarse en una segunda, tercera y cuarta convocatoria de este tipo en los años 2022, 2023 y 2024 que permitan consolidar cada uno de los medios.  "/>
    <m/>
    <s v="Atendiendo la inquietud, se informa que la convocatoria se estructuró de la mano de varios gremios y actores en los diferentes medios de comunicación teniendo en cuenta los recursos con los que se contaba para la vigencia 2021 y la situación generada por la emergencia sanitaria planteada por el gobierno nacional. Agradecemos proponer nuevas formas de realizar acciones en pro de los medios de comunicación y se tendrán en cuenta en una siguiente oportunidad."/>
    <d v="2021-06-03T19:29:00"/>
    <x v="0"/>
    <x v="4"/>
    <s v="Daniela Aleman"/>
    <s v="Nicolas"/>
    <n v="26.401944444340188"/>
    <x v="0"/>
    <m/>
    <m/>
  </r>
  <r>
    <x v="133"/>
    <x v="0"/>
    <d v="2021-06-02T17:04:53"/>
    <d v="2021-06-04T17:04:53"/>
    <x v="0"/>
    <s v="(3) Solicitudes u observaciones al proceso de convocatoria"/>
    <s v="Grupo Nacional de Medios S.A."/>
    <n v="9001471116"/>
    <x v="4"/>
    <s v="(0) -Seleccione-"/>
    <x v="5"/>
    <s v="Jorge Alberto Rangel Gómez"/>
    <n v="3214915351"/>
    <s v="jrangel@gnm.com.co"/>
    <s v="3. En el “Anexo 4.3. Presupuesto del proyecto fortalecimiento de medios” en la casilla de la línea 5 con columnas de K a R y casillas 97Q “Total presupuesto requerido Convocatoria” se incluye el valor del proyecto más el respectivo impuesto a las ventas. Lo anterior significa que con el dinero recibido a través del MinTIC se incluye la financiación de este impuesto?."/>
    <m/>
    <s v="Así es, cuando el beneficiario contrata algún tipo de proveedor tendrá que pagar ese impuesto y este se incluye como usted lo anota en los formatos del presupuesto."/>
    <d v="2021-06-03T19:29:00"/>
    <x v="0"/>
    <x v="4"/>
    <s v="Daniela Aleman"/>
    <s v="Nicolas"/>
    <n v="26.401944444340188"/>
    <x v="0"/>
    <m/>
    <m/>
  </r>
  <r>
    <x v="134"/>
    <x v="0"/>
    <d v="2021-06-02T17:04:53"/>
    <d v="2021-06-04T17:04:53"/>
    <x v="0"/>
    <s v="(3) Solicitudes u observaciones al proceso de convocatoria"/>
    <s v="Grupo Nacional de Medios S.A."/>
    <n v="9001471116"/>
    <x v="4"/>
    <s v="(0) -Seleccione-"/>
    <x v="5"/>
    <s v="Jorge Alberto Rangel Gómez"/>
    <n v="3214915351"/>
    <s v="jrangel@gnm.com.co"/>
    <s v=" 4. En caso que se reciba la financiación a través de esta Convocatoria y se cumpla a través del beneficiario con lo estipulado en el proyecto en el año 2021, pero este proyecto, por cualquier motivo del mercado, llegue a volverse inviable en los años 2022 o años posteriores, este dinero recibido e invertido en 2021 de esta convocatoria, debería devolverse?.  Después de presentado y aceptado por el MinTIC el informe de cierre, quedará cumplida la obligación por parte del beneficiario?.  "/>
    <m/>
    <s v="Si el beneficiario cumple con los estipulado en el proyecto y se da cierre al mismo de manera exitosa, no tendrá que preocuparse por si algo que no está planeado sucede en el futuro."/>
    <d v="2021-06-03T19:29:00"/>
    <x v="0"/>
    <x v="4"/>
    <s v="Daniela Aleman"/>
    <s v="Nicolas"/>
    <n v="26.401944444340188"/>
    <x v="0"/>
    <m/>
    <m/>
  </r>
  <r>
    <x v="135"/>
    <x v="0"/>
    <d v="2021-06-02T17:04:53"/>
    <d v="2021-06-04T17:04:53"/>
    <x v="0"/>
    <s v="(3) Solicitudes u observaciones al proceso de convocatoria"/>
    <s v="Grupo Nacional de Medios S.A."/>
    <n v="9001471116"/>
    <x v="4"/>
    <s v="(0) -Seleccione-"/>
    <x v="5"/>
    <s v="Jorge Alberto Rangel Gómez"/>
    <n v="3214915351"/>
    <s v="jrangel@gnm.com.co"/>
    <s v=" 5. Una de las opciones ventajosas en el proceso de construcción de las propuestas es cotizar y adquirir, cuando sea el momento, a través de la plataforma “Colombia Compra Eficiente”. Preguntas: _x000a_A.- Se pueden incluir estos precios publicados en la plataforma Colombia Compra Eficiente” en las propuestas y posteriormente cuando se reciban los recursos de la Convocatoria, adquirir estos bienes a través de esta plataforma?."/>
    <m/>
    <s v="&quot;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_x000a__x000a_En esa medida, no es viable que las personas naturales y las personas jurídicas de carácter privado que no ostenten las condiciones establecidas en la normativa referida realicen la adquisición de bienes o servicios a través de la plataforma SECOP II. No obstante, se reitera que es obligatorio para los proponentes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quot;_x000a_"/>
    <d v="2021-06-11T21:55:00"/>
    <x v="1"/>
    <x v="2"/>
    <m/>
    <s v="Nicolas"/>
    <n v="220.83527777774725"/>
    <x v="0"/>
    <m/>
    <m/>
  </r>
  <r>
    <x v="136"/>
    <x v="0"/>
    <d v="2021-06-02T17:04:53"/>
    <d v="2021-06-04T17:04:53"/>
    <x v="0"/>
    <s v="(3) Solicitudes u observaciones al proceso de convocatoria"/>
    <s v="Grupo Nacional de Medios S.A."/>
    <n v="9001471116"/>
    <x v="4"/>
    <s v="(0) -Seleccione-"/>
    <x v="5"/>
    <s v="Jorge Alberto Rangel Gómez"/>
    <n v="3214915351"/>
    <s v="jrangel@gnm.com.co"/>
    <s v=" B.-  Al intentar inscribirse en la plataforma “Colombia Compra Eficiente”,  solo da opciones de inscribir a entidades públicas y proveedores. El sector privado puede comprar en esta plataforma?.   "/>
    <m/>
    <s v="&quot;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_x000a__x000a_En esa medida, no es viable que las personas naturales y las personas jurídicas de carácter privado que no ostenten las condiciones establecidas en la normativa referida realicen la adquisición de bienes o servicios a través de la plataforma SECOP II, por lo que no es necesaria su inscripción en tal plataforma. No obstante, se reitera que es obligatorio para los proponentes adherirse a los precios establecidos en los acuerdos marco de precios suscritos por Colombia Compra Eficiente y por tanto es obligaotira su consulta.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quot;_x000a_"/>
    <d v="2021-06-11T21:55:00"/>
    <x v="1"/>
    <x v="2"/>
    <m/>
    <s v="Nicolas"/>
    <n v="220.83527777774725"/>
    <x v="0"/>
    <m/>
    <m/>
  </r>
  <r>
    <x v="137"/>
    <x v="0"/>
    <d v="2021-06-02T17:04:53"/>
    <d v="2021-06-04T17:04:53"/>
    <x v="0"/>
    <s v="(3) Solicitudes u observaciones al proceso de convocatoria"/>
    <s v="Grupo Nacional de Medios S.A."/>
    <n v="9001471116"/>
    <x v="4"/>
    <s v="(0) -Seleccione-"/>
    <x v="5"/>
    <s v="Jorge Alberto Rangel Gómez"/>
    <n v="3214915351"/>
    <s v="jrangel@gnm.com.co"/>
    <s v=" C.- Sugiero compartir a los participantes más información sobre el funcionamiento de esta plataforma.  "/>
    <m/>
    <s v="&quot;Se aclara al observante que la información correspondiente a los acuerdos marco de precios, suscritos para la adquisición de bienes y servicios de características técnicas uniformes y de común utilización y son de consulta pública para la ciudadanía en general a través de la página web https://www.colombiacompra.gov.co/content/tienda-virtual, sitió público al cual pueden acceder y validar las condiciones de los bienes respectivos._x000a__x000a_De igual forma, para entender en detalle los acuerdos marco de precios es importante que consulte el documento denominado “Guía Para Entender los Acuerdos Marco de Precios” emitido por Colombia Compra Eficiente (Ente rector de la contratación pública en el país), el cual puede descargar en el siguiente link: https://www.colombiacompra.gov.co/sites/cce_public/files/cce_documentos/acuerdos_marco_0.pdf_x000a__x000a_Así mismo, se aclara que el anexo No. 4 detalla la información requerida, por lo que deberá leer detenidamente el documento a fin de realizar el diligenciamiento respectivo según las instrucciones establecidas en éste. _x000a__x000a_Finalmente, se reitera que es obligatorio adherirse a los precios establecidos en los acuerdos marco de precios suscritos por Colombia Compra Eficiente.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quot;_x000a_"/>
    <d v="2021-06-11T21:55:00"/>
    <x v="1"/>
    <x v="2"/>
    <m/>
    <s v="Nicolas"/>
    <n v="220.83527777774725"/>
    <x v="0"/>
    <m/>
    <m/>
  </r>
  <r>
    <x v="138"/>
    <x v="0"/>
    <d v="2021-06-02T17:04:53"/>
    <d v="2021-06-04T17:04:53"/>
    <x v="0"/>
    <s v="(3) Solicitudes u observaciones al proceso de convocatoria"/>
    <s v="Grupo Nacional de Medios S.A."/>
    <n v="9001471116"/>
    <x v="4"/>
    <s v="(0) -Seleccione-"/>
    <x v="5"/>
    <s v="Jorge Alberto Rangel Gómez"/>
    <n v="3214915351"/>
    <s v="jrangel@gnm.com.co"/>
    <s v=" 6. En el contenido de los documentos de la Convocatoria dice: “Los desembolsos estarán sujetos a la disponibilidad  de los recursos de acuerdo al Programa Anual de Caja – PAC – asignado al Fondo Único de TIC”. Pregunta: En caso de que se atrasen los desembolsos, también se ampliará al tiempo de ejecución del proyecto?. Por este motivo el tiempo de ejecución podría ir más allá del 31 de diciembre de 2021?. "/>
    <m/>
    <s v="En ningún caso el proyecto podrá extenderse más allá del 31 de diciembre de 2021, los recursos para el proyectos estan asegurados según consta en el certificado de disponibilidad presupuestal No. 109121 del 20 de abril de 2021, expedido por el Grupo Interno de Trabajo de Presupuesto de la Subdirección Financiera del MinTIC."/>
    <d v="2021-06-03T19:29:00"/>
    <x v="0"/>
    <x v="4"/>
    <s v="Daniela Aleman"/>
    <s v="Miguel"/>
    <n v="26.401944444340188"/>
    <x v="0"/>
    <m/>
    <m/>
  </r>
  <r>
    <x v="139"/>
    <x v="0"/>
    <d v="2021-06-02T17:04:53"/>
    <d v="2021-06-04T17:04:53"/>
    <x v="0"/>
    <s v="(3) Solicitudes u observaciones al proceso de convocatoria"/>
    <s v="Grupo Nacional de Medios S.A."/>
    <n v="9001471116"/>
    <x v="4"/>
    <s v="(0) -Seleccione-"/>
    <x v="5"/>
    <s v="Jorge Alberto Rangel Gómez"/>
    <n v="3214915351"/>
    <s v="jrangel@gnm.com.co"/>
    <s v="7. Según lo establecido en el anexo 5 (articles-176131_recurso_1.pdf), Página 25, párrafo 2, se cita textualmente, &quot;En desarrollo de este eje, el MinTIC/FUNTIC, realizará la financiación de proyectos única y exclusivamente que correspondan a la línea de Capacitación, entendida como el acceso y procesamiento de información, disponible en contenidos que permitan la transferencia de conocimiento en transformación digital; los cuales pueden desarrollarse de forma virtual o presencial.&quot;. Por lo anterior, deberíamos entender que no se pueden incluir más líneas junto con  la Capacitación en el proyecto? "/>
    <m/>
    <s v="Los proyectos objeto de financaición pueden enmarcarse dentro de uno o varios de los siguientes ejes:_x000a_1.Transformación de la mentalidad y cultura empresarial_x000a_2. Acompañamiento en la transofrmación de los procesos empresariales_x000a_3. Desarrollo e implementación de tecnología para la transformación digital_x000a_Así que si desea incluir más que capacitación, lo puede hacer."/>
    <d v="2021-06-03T19:29:00"/>
    <x v="0"/>
    <x v="4"/>
    <s v="Daniela Aleman"/>
    <s v="Nicolas"/>
    <n v="26.401944444340188"/>
    <x v="0"/>
    <m/>
    <m/>
  </r>
  <r>
    <x v="140"/>
    <x v="0"/>
    <d v="2021-06-02T17:04:53"/>
    <d v="2021-06-04T17:04:53"/>
    <x v="0"/>
    <s v="(3) Solicitudes u observaciones al proceso de convocatoria"/>
    <s v="Grupo Nacional de Medios S.A."/>
    <n v="9001471116"/>
    <x v="4"/>
    <s v="(0) -Seleccione-"/>
    <x v="5"/>
    <s v="Jorge Alberto Rangel Gómez"/>
    <n v="3214915351"/>
    <s v="jrangel@gnm.com.co"/>
    <s v=" 8. En la línea 8.2.1 Actualización y/o adquisición e implementación de Hardware y/o software específico al proceso operativo, por favor nos podrían indicar si podemos incluir el reemplazo de equipos de tecnología para el trabajo diario de nuestros colaboradores actuales, que por su obsolescencia (Licenciamiento sin soporte, Windows 7 y antigüedad Entre 5 y 10 años), no pueden ser actualizados a un sistema operativo con soporte actual Windows 10?.   "/>
    <m/>
    <s v="El trabajo diario al que se refiere debe estar enmarcado en los siguientes items como se menciona en el númeral 8.2.1.1.3._x000a_- Gestión de producción: Hardware y/o Software que faciliten, fortalezcan y agilicen el proceso de generación de información, emisión, edición, impresión e investigación._x000a_- Gestión de Mercadeo y Ventas: Hardware y/o Software que optimicen el proceso de mercadotecnia, caracterización de audiencias y proveedores. _x000a_- Gestión de contenidos: Hardware y/o Software que permitan crear, convertir, procesar y conservar la información para su respectiva divulgación impresa y/o digital._x000a_Si considera que los equipos que desea actualizar se pueden argumentar basados en lo anterior, podrá incluirlos en su proyecto."/>
    <d v="2021-06-03T19:29:00"/>
    <x v="0"/>
    <x v="4"/>
    <s v="Daniela Aleman"/>
    <s v="Nicolas"/>
    <n v="26.401944444340188"/>
    <x v="0"/>
    <m/>
    <m/>
  </r>
  <r>
    <x v="141"/>
    <x v="0"/>
    <d v="2021-06-02T17:20:05"/>
    <d v="2021-06-04T17:20:05"/>
    <x v="0"/>
    <s v="(2) Asesoría o consultas sobre la postulación de propuestas"/>
    <s v="ENTRETENIMIENTO PARA TODOS SAS"/>
    <s v="900.682.411-4"/>
    <x v="1"/>
    <s v="(Emisora/Podcast) Emisora/Podcast"/>
    <x v="5"/>
    <s v="CAROLINA CASAS"/>
    <s v="317 5173052"/>
    <s v="ccasas@vibra.fm"/>
    <s v="Buen día Nuestro medio digital tiene web y aplicación Android, para la documentación requisito que solicitan ¿debo presentar documentación de los dos canales (web y  app android) o solo del canal en que se va a aplicar el proyecto? En nuestro caso sobre la app Android móvil ¡Gracias! "/>
    <m/>
    <s v="En atención a su solicitud nos permitimos informarle al interesado que debe presentar la documentación requerida de acuerdo con el enfoque de su propuesta y con el medio de comunicación que va a participar, así mismo le comunicamos que es posible presentar una  o más propuestas dentro de la misma categoría en diferentes ejes y líneas estratégicas._x000a__x000a_De acuedo con en el enfoque de su proyecto podríamos categorizarlo dentro de la Categoría No. 5 “Medios de comunicación digitales” en la cual podrí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_x000a__x000a_1. Que correspondan a medios de comunicación colombianos, cuyo canal de difusión sea únicamente página web._x000a_2. La página web del medio debe haberse creado y encontrarse activa, como mínimo, a partir del 11 de marzo del año 2020.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_x000a__x000a_Finalmente,  para tener en cuenta,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lo invitamos a consultar en detalle los documentos definitivos dispuestos para ello en el micrositio de la convocatoria: https://www.mintic.gov.co/transformaciondigitalmedios, en la pestaña documentos del proceso."/>
    <d v="2021-06-03T17:32:00"/>
    <x v="0"/>
    <x v="1"/>
    <s v="Daniela Aleman"/>
    <s v="Nicolas"/>
    <n v="24.198611111089122"/>
    <x v="0"/>
    <m/>
    <m/>
  </r>
  <r>
    <x v="142"/>
    <x v="0"/>
    <d v="2021-06-02T17:38:47"/>
    <d v="2021-06-04T17:38:47"/>
    <x v="0"/>
    <s v="(3) Solicitudes u observaciones al proceso de convocatoria"/>
    <s v="Legis Editores S.A."/>
    <n v="860042209"/>
    <x v="4"/>
    <s v="(0) -Seleccione-"/>
    <x v="5"/>
    <s v="José Antonio Currea Diaz"/>
    <n v="3102698759"/>
    <s v="martha.penen@legis.com.co"/>
    <s v="Ver archivo anexo                                                                                                              Apreciados señores: Dentro del plazo para realizar observaciones al documento definitivo para participar de la convocatoria y sus categorías, respetuosamente consultamos lo siguiente: _x000a_1. Con relación al ANEXO 6. DISTRIBUCION RECURSOS IMPLEMENTACION ARTICULO 105 LEY 2063/2020, nos podrían indicar que información se debe incorporar en este anexo? _x000a_"/>
    <s v="https://mintic.sharepoint.com/:b:/g/direccion_economia_digital/ESBaWWX3uzpKgRcDTcaOOsQBq0Qu4hxbNDIa3jouWmkHGA?e=ZxJzog"/>
    <s v="Atendiendo a su pregunta, el  ANEXO 6. DISTRIBUCION RECURSOS IMPLEMENTACION ARTICULO 105 LEY 2063/2020_x000a_MINTIC No. 001 DE 2021 este documento es Informativo, donde pueden encontrar los objetivos y justificación de la distribución de recursos para la presente convocatoria, recursos económicos  por cada medio de comunicación que desee participar,   definiciones acerca de los diferentes medios de comunicación  e información muy importante que deben leer los interesados a inscribirse los invitamos a leer detenidamente este anexo ubicado en el link : https://www.mintic.gov.co/transformaciondigitalmedios"/>
    <d v="2021-06-03T19:37:00"/>
    <x v="0"/>
    <x v="9"/>
    <s v="Daniela Aleman"/>
    <s v="Nicolas"/>
    <n v="25.97027777787298"/>
    <x v="0"/>
    <m/>
    <m/>
  </r>
  <r>
    <x v="143"/>
    <x v="0"/>
    <d v="2021-06-02T17:38:47"/>
    <d v="2021-06-04T17:38:47"/>
    <x v="0"/>
    <s v="(3) Solicitudes u observaciones al proceso de convocatoria"/>
    <s v="Legis Editores S.A."/>
    <n v="860042209"/>
    <x v="4"/>
    <s v="(0) -Seleccione-"/>
    <x v="5"/>
    <s v="José Antonio Currea Diaz"/>
    <n v="3102698759"/>
    <s v="martha.penen@legis.com.co"/>
    <s v="2. Con relación al ANEXO 8. PROYECTO DE RESOLUCIÓN ASIGNACIÓN DE RECURSOS, nos podrían indicar si es un documento informativo, o es necesario diligenciar alguna información en este anexo. "/>
    <s v="https://mintic.sharepoint.com/:b:/g/direccion_economia_digital/ESBaWWX3uzpKgRcDTcaOOsQBq0Qu4hxbNDIa3jouWmkHGA?e=ZxJzog"/>
    <s v="Atendiendo su  pregunta,  en el Anexo 8 – proyecto de resolución asignación de recursos, en este anexo se encuentra información del proceso para la asignación de recursos, formatos donde se consolidará la asignación de recursos y ejecución del presupuesto para los participantes ganadores de la convocatoria, por lo tanto además de ser un documento informativo es necesario que a medida que se va desarrollando la convocatoria los participantes deban utilizar algunos de los formatos proporcionados en este anexo. "/>
    <d v="2021-06-03T19:37:00"/>
    <x v="0"/>
    <x v="9"/>
    <s v="Daniela Aleman"/>
    <s v="Nicolas"/>
    <n v="25.97027777787298"/>
    <x v="0"/>
    <m/>
    <m/>
  </r>
  <r>
    <x v="144"/>
    <x v="0"/>
    <d v="2021-06-02T17:38:47"/>
    <d v="2021-06-04T17:38:47"/>
    <x v="0"/>
    <s v="(3) Solicitudes u observaciones al proceso de convocatoria"/>
    <s v="Legis Editores S.A."/>
    <n v="860042209"/>
    <x v="4"/>
    <s v="(0) -Seleccione-"/>
    <x v="5"/>
    <s v="José Antonio Currea Diaz"/>
    <n v="3102698759"/>
    <s v="martha.penen@legis.com.co"/>
    <s v="3. Con relación al ANEXO 9. PROTOCOLO DE INDISPONIBILIDAD PARA LA PRESENTACIÓN DE PROPUESTAS A LA CONVOCATORIA nos podrían indicar si es un documento informativo, o es necesario diligenciar alguna información en este anexo."/>
    <s v="https://mintic.sharepoint.com/:b:/g/direccion_economia_digital/ESBaWWX3uzpKgRcDTcaOOsQBq0Qu4hxbNDIa3jouWmkHGA?e=ZxJzog"/>
    <s v="Atendiendo su pregunta: ANEXO 9. PROTOCOLO DE INDISPONIBILIDAD PARA LA PRESENTACIÓN DE PROPUESTAS A LA CONVOCATORIA , este documento es Informativo,  NO es necesario diligenciar  información en este anexo, si es necesario que el participante lo tenga encuenta para que conozca el protocolo de indisponibilidad para la presentación de la propuesta."/>
    <d v="2021-06-03T19:37:00"/>
    <x v="0"/>
    <x v="9"/>
    <s v="Daniela Aleman"/>
    <s v="Nicolas"/>
    <n v="25.97027777787298"/>
    <x v="0"/>
    <m/>
    <m/>
  </r>
  <r>
    <x v="145"/>
    <x v="0"/>
    <d v="2021-06-02T17:57:57"/>
    <d v="2021-06-04T17:57:57"/>
    <x v="0"/>
    <s v="(3) Solicitudes u observaciones al proceso de convocatoria"/>
    <s v="ROYAL MEDIA GROUP SAS"/>
    <n v="8020208150"/>
    <x v="1"/>
    <s v="(Video) Video"/>
    <x v="5"/>
    <s v="JOHN FABIO LOPEZ RODRIGUEZ"/>
    <n v="3057142557"/>
    <s v="juridica@royalmedia.com.co"/>
    <s v="OBSERVACION ANEXO TECNICO                                                                                              1. ESTUDIO DE MERCADO - COTIZACIONES – ANEXO 4.2. Teniendo en cuenta el Estudio de Mercado que realizará mi representada solicitamos por favor a la Entidad aclarar, si las cotizaciones solicitadas dentro de la Convocatoria de referencia pueden ser expedidas por sociedades extranjeras o si únicamente pueden ser colombianas. _x000a_Cordialmente,_x000a_"/>
    <s v="https://mintic.sharepoint.com/:b:/g/direccion_economia_digital/EcWStW80llJCttUWMlWf2DcBBhkcpD0arhLrGpCAQFYEJQ?e=2QGuNb"/>
    <s v="Teniendo en cuenta la inqiuietud presentada le informamos que si está permitido presentar cotizaciones de proveedores extranjeros, pero para estas deberán cumplir con los requisitos jurídicos principalmente lo que a continuación se expresa en el anexo técnico  apartado &quot;8.2.132.Proveedores extranjeros: Adicional a los requisitos antes identificados, las personas jurídicas extranjeras deben presentar los documentos que acrediten su existencia y conformación de acuerdo con la normativa de su país de origen. En todo caso la documentación presentada debe tener como vigencia de expedición no superior a 30 días antes de su presentación.&quot;  y las condiciones generales de las cotizaciones que se establecen en cada una de las líneas estratégicas"/>
    <d v="2021-06-03T20:53:00"/>
    <x v="0"/>
    <x v="7"/>
    <s v="Daniela Aleman"/>
    <s v="Nicolas"/>
    <n v="26.917499999923166"/>
    <x v="0"/>
    <m/>
    <m/>
  </r>
  <r>
    <x v="146"/>
    <x v="0"/>
    <d v="2021-06-02T18:07:21"/>
    <d v="2021-06-04T18:07:21"/>
    <x v="0"/>
    <s v="(2) Asesoría o consultas sobre la postulación de propuestas"/>
    <s v="Editora del Mar S.A."/>
    <n v="890404273"/>
    <x v="4"/>
    <s v="(0) -Seleccione-"/>
    <x v="27"/>
    <s v="Wilmer Aljure"/>
    <n v="3145959114"/>
    <s v="waljure@eluniversal.com.co"/>
    <s v="Para la vinculación de nuevo personal se enumeran los requisitos de contratación y selección, ¿son diferentes los requisitos o procesos cuando el personal ya está vinculado con la compañía y se requiere asignar al proyecto?"/>
    <m/>
    <s v="De acuerdo a su inquietud, en el anexo 5 “Anexo Técnico”, en el punto 8 “CARACTERISTICAS Y CONDICIONES DE LOS EJES ESTRATEGICOS PARA EL DESARROLLO DE PROYECTOS OBJETO DE FINANCIACION”, numeral 8.2.1.5 “Equipo de trabajo”, en los siguientes ejes: EJE 2 – “ACOMPAÑAMIENTO EN LA TRANSFORMACIÓN DE LOS PROCESOS EMPRESARIALES” y EJE 3 – “DESARROLLO E IMPLEMENTACIÓN DE TECNOLOGÍA PARA LA TRANSFORMACIÓN DIGITAL” en los   items 8.2.1.5, 8.2.2.6, 8.3.1.3, 8.3.23  y 8.3.3.3 “Equipo de trabajo” se indica que para su ejecución respectiva de actividades, en el momento que se requiera la vinculación o mantenimiento de equipo de trabajo, el mismo deberá ser vinculado y articulado de conformidad con la legislación colombiana (Código Sustantivo del Trabajo o Contrato Civil), para todos los casos, en todo caso es de exclusiva responsabilidad del beneficiario, el cumplimiento de las obligaciones con los integrantes del equipo de trabajo."/>
    <d v="2021-06-03T17:51:00"/>
    <x v="0"/>
    <x v="0"/>
    <s v="Daniela Aleman"/>
    <s v="Nicolas"/>
    <n v="23.727500000037253"/>
    <x v="0"/>
    <m/>
    <m/>
  </r>
  <r>
    <x v="147"/>
    <x v="0"/>
    <d v="2021-06-02T18:09:49"/>
    <d v="2021-06-04T18:09:49"/>
    <x v="0"/>
    <s v="(2) Asesoría o consultas sobre la postulación de propuestas"/>
    <s v="Editora del Mar S.A."/>
    <n v="890404273"/>
    <x v="4"/>
    <s v="(0) -Seleccione-"/>
    <x v="27"/>
    <s v="Wilmer Aljure"/>
    <n v="3145959114"/>
    <s v="waljure@eluniversal.com.co"/>
    <s v="Para el personal vinculado a la compañía y se requiera distribuir un porcentaje del tiempo para el proyecto y otro porcentaje a tareas propias del cargo, como se debe calcular el valor y especificar en el presupuesto ¿días, horas, semanas, fracciones?"/>
    <m/>
    <s v="De acuerdo a su siguiente inquietud, en el mismo anexo 5 “Anexo tecnico”, en los   items 8.2.1.5, 8.2.2.6, 8.3.1.3, 8.3.23  y 8.3.3.3 “Equipo de trabajo”, se estipula que el solicitante deberá describir detalladamente en la propuesta el mecanismo de selección, características del perfil a contratar, funciones o actividades que desarrollará, especialmente para su inquietud el tiempo requerido, salarios u honorarios estimados."/>
    <d v="2021-06-03T17:51:00"/>
    <x v="0"/>
    <x v="0"/>
    <s v="Daniela Aleman"/>
    <s v="Nicolas"/>
    <n v="23.686388888920192"/>
    <x v="0"/>
    <m/>
    <m/>
  </r>
  <r>
    <x v="148"/>
    <x v="0"/>
    <d v="2021-06-02T18:11:16"/>
    <d v="2021-06-04T18:11:16"/>
    <x v="0"/>
    <s v="(2) Asesoría o consultas sobre la postulación de propuestas"/>
    <s v="Editora del Mar S.A."/>
    <n v="890404273"/>
    <x v="4"/>
    <s v="(0) -Seleccione-"/>
    <x v="27"/>
    <s v="Wilmer Aljure"/>
    <n v="3145959114"/>
    <s v="waljure@eluniversal.com.co"/>
    <s v="En la adquisición de hardware hay garantías por dispositivo.  Para equipos de infraestructura TI es usual adquirir extensión de la garantía y soporte. ¿Cuál es el tiempo máximo permitido para extender la garantía de los equipos?"/>
    <m/>
    <s v="De acuerdo a su última consulta, le informamos que en el anexo 5 “Anexo técnico”, en el EJE 2 – “ACOMPAÑAMIENTO EN LA TRANSFORMACIÓN DE LOS PROCESOS EMPRESARIALES”, en el punto 8.2.1.6 “Requisitos para la entrega de Software o Hardware”, en el punto Garantía, se menciona que en el documento descriptivo de los elementos adquiridos, se debe señalar la vigencia de cobertura técnica de reparación, mantenimiento y/o sustitución de los equipos de ser necesario, así mismo en el punto 8.3.1 “ACTUALIZACIÓN Y/O ADQUISICIÓN E IMPLEMENTACIÓN DE INFRAESTRUCTURA DE TECNOLOGÍA DE LA INFORMACIÓN (TI)”, en el item Garantías ofrecidas se indica que en el documento técnico y cotizaciones que se alleguen para evaluación, deben contener las garantías que ofrecen los proveedores durante la ejecución del contrato y post contractualmente, en lo que corresponde al hardware se debe realizar la relación de cada uno de los elementos con base en la ficha técnica del fabricante, ya sea para adquisición de partes, componentes o equipos de hardware indicando como mínimo nombre, marca, modelo, soporte, garantías, así como también realizando la descripción detallada.  "/>
    <d v="2021-06-03T17:51:00"/>
    <x v="0"/>
    <x v="0"/>
    <s v="Daniela Aleman"/>
    <s v="Nicolas"/>
    <n v="23.662222222192213"/>
    <x v="0"/>
    <m/>
    <m/>
  </r>
  <r>
    <x v="149"/>
    <x v="0"/>
    <d v="2021-06-02T18:12:30"/>
    <d v="2021-06-04T18:12:30"/>
    <x v="0"/>
    <s v="(2) Asesoría o consultas sobre la postulación de propuestas"/>
    <s v="Editora del Mar S.A."/>
    <n v="890404273"/>
    <x v="4"/>
    <s v="(0) -Seleccione-"/>
    <x v="27"/>
    <s v="Wilmer Aljure"/>
    <n v="3145959114"/>
    <s v="waljure@eluniversal.com.co"/>
    <s v="En el numeral 8.3.1, ítem garantías ofrecidas, por favor especificar que tipo de garantías o pólizas deben ofrecer o adquirir los proveedores en sus cotizaciones para la ejecución del contrato y post contractualmente y cumplir con este ítem."/>
    <m/>
    <s v="Se aclara al observante que la garantía que allí se solicita, refiere a que todo equipo, parte o dispositivo de hardware que es comercializado por el fabricante o proveedor autorizado, que debe gozar de garantías limitadas contra potenciales desperfectos de fábrica cuando se han utilizado conforme a los instructivos o especificaciones que asiste cada producto. Por lo tanto y en este sentido, se deben mencionar los periodos y/o características que proporciona el fabricante o proveedor, para dar respuesta a los posibles desperfectos o fallas que llegasen a presentar los dispositivos, equipos o elementos que desea adquier el participante._x000a_"/>
    <d v="2021-06-11T21:55:00"/>
    <x v="1"/>
    <x v="2"/>
    <m/>
    <s v="Miguel"/>
    <n v="219.70833333337214"/>
    <x v="0"/>
    <m/>
    <m/>
  </r>
  <r>
    <x v="150"/>
    <x v="0"/>
    <d v="2021-06-02T18:39:47"/>
    <d v="2021-06-04T18:39:47"/>
    <x v="0"/>
    <s v="(2) Asesoría o consultas sobre la postulación de propuestas"/>
    <s v="Resander"/>
    <n v="804011421"/>
    <x v="0"/>
    <s v="(0) -Seleccione-"/>
    <x v="30"/>
    <s v="Fernando Tibaduiza Araque"/>
    <n v="3106252135"/>
    <s v="resandergerencia@gmail.com"/>
    <s v="1. Las emisoras que a la fecha tienen pendiente recibir la prórroga de la licencia, pero, sin embargo, realizaron el procedimiento para solicitar la concesión, ¿pueden participar?"/>
    <m/>
    <s v="&quot;La entidad se ratifica en las respuestas a las observaciones en la etapa de borradores.  Se reitera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_x000a__x000a_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En esa medida, todos aquellos proveedores que se encuentren incursos en dicha condición se encuentran habilitados para participar en la convocatoria. Asi mismo, la entidad analizará las situaciones particulares de cada una de las solicitudes de prórroga, incluso las efectuadas desde la apertura de la convocatoria y hasta su cierre, en atención a que la verificación de las condiciones obedecen a condiciones inherentes a los mismos y particularmente al cumplimiento de las obligaciones que les asisten en su condición de operadores del servicio de radiodifusión sonora.  Por lo anterior, mediante adenda al anexo técnico se incluirán las condiciones necesarias para aquellos oferentes que se encuentren  en tal situación atinente a la solicitud de la prórroga radicada en tiempo y oportunidad ante la entidad o en su defecto la necesidad de que el oferente asuma los compromisos corespondientes al trámite respectivo.&quot;_x000a_"/>
    <d v="2021-06-11T21:55:00"/>
    <x v="1"/>
    <x v="2"/>
    <m/>
    <s v="Miguel"/>
    <n v="219.25361111119855"/>
    <x v="0"/>
    <m/>
    <m/>
  </r>
  <r>
    <x v="151"/>
    <x v="0"/>
    <d v="2021-06-02T18:39:47"/>
    <d v="2021-06-04T18:39:47"/>
    <x v="0"/>
    <s v="(2) Asesoría o consultas sobre la postulación de propuestas"/>
    <s v="Resander"/>
    <n v="804011421"/>
    <x v="0"/>
    <s v="(0) -Seleccione-"/>
    <x v="30"/>
    <s v="Fernando Tibaduiza Araque"/>
    <n v="3106252135"/>
    <s v="resandergerencia@gmail.com"/>
    <s v="2. ¿Se podrá destinar recurso de los solicitados para garantizar el funcionamiento, durante al menos 6 meses, de un equipo de la radio, compuesto por tres personas, dedicadas a la producción y gestión del recurso informativo digital que se producirá con los equipos solicitados para digitalizar la emisora?. "/>
    <m/>
    <s v="En atención a su solicitud, se le informa al interesado que dentro del Anexo  No. 5 “Anexo Técnico” en el numeral 13. “RESTRICCIONES PARA EL USO DE LOS RECURSOS”, se han establecido en cada una de las líneas estratégicas y se consideran gastos o ítems no objeto de financiación de los programas de transformación digital, los que se enumeran y uno de estos ítem corresponde al  siguiente: “El recurso humano que supere el cincuenta por ciento (50%) del costo total del programa objeto de financiación”. Por lo tanto se considera no financiable en el caso que el interesado menciona en su consulta, adicionalmente debe ser personal nuevo a contratar.  "/>
    <d v="2021-06-03T19:59:00"/>
    <x v="0"/>
    <x v="1"/>
    <s v="Daniela Aleman"/>
    <s v="Miguel"/>
    <n v="25.320277777849697"/>
    <x v="0"/>
    <m/>
    <m/>
  </r>
  <r>
    <x v="152"/>
    <x v="0"/>
    <d v="2021-06-02T18:39:47"/>
    <d v="2021-06-04T18:39:47"/>
    <x v="0"/>
    <s v="(2) Asesoría o consultas sobre la postulación de propuestas"/>
    <s v="Resander"/>
    <n v="804011421"/>
    <x v="0"/>
    <s v="(0) -Seleccione-"/>
    <x v="30"/>
    <s v="Fernando Tibaduiza Araque"/>
    <n v="3106252135"/>
    <s v="resandergerencia@gmail.com"/>
    <s v="3. ¿Se puede presentar un proyecto de manera conjunta para dos o tres emisoras?. Que sea de impacto regional y cobertura geográfica?.  "/>
    <m/>
    <s v="Dando alcance a su solicitud de la tercera pregunta, se le informa al interesado que dependiendo del eje y la línea estratégica seleccionada podrá enfocar su propuesta ,  teniendo en cuenda los requisitos específicos por subcategoría y los requisitos habilitantes. Así mismo dentro de las Condiciones comunes a las subcategorías de radiodifusión sonora 1.1. Proveedores radiodifusión sonora emisoras Clase A, 1.2. Proveedores radiodifusión sonora emisoras Clase B y 1.3. Proveedores radiodifusión sonora emisoras Clase C, se plantea que &quot;Se encuentran habilitados para presentar propuesta en la Categoría No. 1 Radiodifusión Sonora, aquellos proveedores que hayan obtenido la habilitación y suscrito el contrato de concesión a través de figuras asociativas plurales como unión temporal o consorcio.&quot;_x000a_Lo invitamos a consultar en el Anexo No. 5 “Anexo Técnico”, y enfocar su proyecto en  los ejes y las líneas estratégicas en el numeral 8.  CARACTERISTICAS Y CONDICIONES DE LOS EJES ESTRATEGICOS PARA EL DESARROLLO DE PROYECTOS OBJETO DE FINANCIACION, para  los requisitos y condiciones de participación en el numeral 7.1  categoría No. 1 “Radiodifusión sonora” y por ultimo para los requisitos habilitantes se encuentra en el _x0009_documento de “CONDICIONES DE PARTICIPACIÓN CONVOCATORIA DEFINITIVA MINTIC No. 001 de 2021”,  en el numeral 4 REQUISITOS HABILITANTES. "/>
    <d v="2021-06-03T19:59:00"/>
    <x v="0"/>
    <x v="1"/>
    <s v="Daniela Aleman"/>
    <s v="Nicolas"/>
    <n v="25.320277777849697"/>
    <x v="0"/>
    <m/>
    <m/>
  </r>
  <r>
    <x v="153"/>
    <x v="0"/>
    <d v="2021-06-02T18:52:12"/>
    <d v="2021-06-04T18:52:12"/>
    <x v="0"/>
    <s v="(2) Asesoría o consultas sobre la postulación de propuestas"/>
    <s v="Corporación de medios comunitarios del aburra norte"/>
    <n v="9002190544"/>
    <x v="1"/>
    <s v="(Video) Video"/>
    <x v="31"/>
    <s v="Líder Echavarría Franco"/>
    <n v="3174870105"/>
    <s v="comunnorte@gmail.com"/>
    <s v="Cuales son las categorias y las subcategorias en la convocatoria? "/>
    <m/>
    <s v="Dando respuesta a su inquietud, de acuerdo al numeral 7. Identificación de las categorías, requisitos y Condiciones de Participación del anexo 5- Anexo Técnico. Se establecen las categorías y/o subcategorías, de la siguiente forma:_x000a__x000a_7.1 Categoría Nº 1 Radiodifusión sonora. Que está dirigida a los proveedores del servicio de radiodifusión sonora comercial y radiodifusión sonora comunitaria, vinculados a la gestión indirecta del servicio a través de concesión vigente suscrita con el MinTIC, por tecnología de transmisión en amplitud modulada (A.M.) y o frecuencia modulada (F.M.). las subcategorías que las componen son:  1.1 Proveedores radiodifusión sonora emisoras Clase A, 1.2 Proveedores radiodifusión sonora emisoras Clase B, 1.3 Proveedores radiodifusión sonora emisoras Clase C y 1.4 Proveedores radiodifusión sonora emisoras Clase D._x000a_7.2 Categoría Nº 2 Televisión. Que está dirigida a los operadores del servicio público de televisión, bajo la modalidad de televisión abierta y televisión cerrada. Las subcategorías que las componen son: 2.1. Operadores de canal nacional de operación privada y espacios de televisión en el canal nacional de operación pública, 2.2. Operadores estación local con ánimo de lucro, 2.3. Operadores estación local sin ánimo de lucro, 2.4. Operadores televisión comunitaria._x000a_7.3 Categoría Nº 3 Periódicos. Que esta dirigida a las personas jurídicas y/o naturales debidamente constituidas en Colombia y cuyo objeto social este asociado a la publicación de periódicos. Las subcategorías que la componen son: 3.1. Nacional y Regional con frecuencia diaria, 3.2 Nacional y Regional con frecuencia desde dos veces a la semana hasta quincenal, 3.3. Nacional y Regional con frecuencia desde tres veces al mes hasta mensual, 3.4. Local con frecuencia diaria, 3.5. Local con frecuencia desde dos veces a la semana hasta quincenal y 3.6. Local con frecuencia desde tres veces al mes hasta mensual._x000a_7.4 Categoría Nº 4 Revistas. Está dirigida a las personas jurídicas y/o naturales debidamente constituidas en Colombia y cuyo objeto social este asociado a la publicación de revistas. Las subcategorías que la componen son: 4.1. Nacional con frecuencia desde dos veces a la semana hasta quincenal, 4.2 Nacional con frecuencia desde tres veces al mes hasta mensual, 4.3. Local con frecuencia desde dos veces a la semana hasta quincenal y 4.4 Local con frecuencia desde tres veces al mes hasta mensual._x000a_7.5 Categoría Nº 5 Medios de comunicación Digitales. Está dirigida a las personas jurídicas y/o naturales debidamente constituidas en Colombia y cuyo objeto social esté asociado a medios digitales que producen su propio contenido informativo de carácter periodístico y/o de producción de noticias y/o cultural. Esta categoría no contiene subcategorías. _x000a_"/>
    <d v="2021-06-03T16:07:00"/>
    <x v="0"/>
    <x v="4"/>
    <s v="Daniela Aleman"/>
    <s v="Nicolas"/>
    <n v="21.246666666702367"/>
    <x v="0"/>
    <m/>
    <m/>
  </r>
  <r>
    <x v="154"/>
    <x v="0"/>
    <d v="2021-06-02T19:30:46"/>
    <d v="2021-06-04T19:30:46"/>
    <x v="0"/>
    <s v="(3) Solicitudes u observaciones al proceso de convocatoria"/>
    <s v="MIGUEL ANTONIO SIERRA HERNANDEZ"/>
    <n v="4082414"/>
    <x v="4"/>
    <s v="(0) -Seleccione-"/>
    <x v="24"/>
    <s v="MIGUEL ANTONIO SIERA HERNANDEZ"/>
    <n v="3102857675"/>
    <s v="miguelantoniosierrah@gmail.com"/>
    <s v="Reciban un cordial saludo:_x000a__x000a_Teniendo en cuenta que MinTIC en orden a la cantidad de observaciones que recibió al documento borrador, SOLO PUBLICÓ EL CONSOLIDADO DE RESPUESTAS Y EL DOCUMENTO DEFINITIVO DE CONVOCATORIA EL 27 DE MAYO DE 2021, es decir, cuarenta y seis (46) días hábiles después de la convocatoria borrador, se solicita respetuosamente que este Ministerio amplíe el término para la presentación de propuestas por parte de los medios de comunicación interesados en participar en la Convocatoria 001 de 2021, pues resulta ser muy poco el tiempo que se ha trasladado para que los medios de comunicación interesados preparen sus planes, programas y proyectos._x000a__x000a_No se desconoce la facultad que le es inherente al Ministerio para materializar cambios en los procesos de selección, por ello concretamente se solicita que en atención a los cambios que se han efectuado en el cronograma de la convocatoria así fueran meramente documentos borrador, SE MODIFIQUE EL NUMERAL 2 DEL DOCUMENTO DEFINITIVO DE CONVOCATORIA, ESTIPULANDO COMO FECHA LÍMITE PARA PRESENTAR PROPUESTAS PROYECTOS ACORDES A LA CONVOCATORIA Y LAS CATEGORÍAS Y/O SUBCATEGORÍAS A APLICAR – CIERRE CONVOCATORIA -, UNA (1) O DOS (2) SEMANAS MÁS._x000a__x000a_Actualmente, la fecha máxima es 25 de junio de 2021 a las 10:00 am, por lo que se solicita que esta fecha de cierre corresponda al 2 de julio o 9 de julio inclusive._x000a__x000a_Agradezco tener en cuenta esta solicitud._x000a_Atentamente,_x000a__x000a_MIGUEL ANTONIO SIERRA"/>
    <m/>
    <s v="No es procedente su solicitud. Los ajustes realizados a los documentos de la convocatoria, corresponden al desarrollo de las condiciones técnicas con el objeto de dar mayor claridad y elementos a los interesados en la estructuración de sus propuestas; en esa medida, se considera que los plazos establecidos son coherentes con las actividades de preparación y presentación de las propuestas._x000a_"/>
    <d v="2021-06-11T21:55:00"/>
    <x v="1"/>
    <x v="2"/>
    <m/>
    <s v="Nicolas"/>
    <n v="218.40388888888992"/>
    <x v="0"/>
    <m/>
    <m/>
  </r>
  <r>
    <x v="155"/>
    <x v="0"/>
    <d v="2021-06-02T19:46:56"/>
    <d v="2021-06-04T19:46:56"/>
    <x v="0"/>
    <s v="(3) Solicitudes u observaciones al proceso de convocatoria"/>
    <s v="ANA MARIA JAUREGUI"/>
    <n v="1007449281"/>
    <x v="1"/>
    <s v="(Prensa) Prensa"/>
    <x v="6"/>
    <s v="ANA MARIA JAUREGUI CORTES"/>
    <n v="3114445550"/>
    <s v="jaureguicortes18@gmail.com"/>
    <s v="Estimados señores del MINTIC, reciban un atento saludo._x000a__x000a_Con base en los términos para presentar solicitudes y observaciones al documento de la Convocatoria 001 de 2021 que trata sobre transformación digital y formalización de medios de comunicación, me permito solicitar tener en cuenta lo siguiente:_x000a__x000a_De acuerdo con los términos de la página 7 “Categoría No. 5 Digitales” los participantes de la convocatoria que quieran presentarse dentro de esta categoría, deben “acreditar que el medio digital cuenta con su propia página web, hosting y dominio (URL) propios”, debidamente constituidos y en operación antes del 11 de marzo del año 2020…”_x000a__x000a_Particularmente, la categoría “digitales” está dirigida a las personas jurídicas y/o naturales debidamente constituidas en Colombia y cuyo objeto social esté asociado a medios digitales que producen su propio contenido informativo de carácter periodístico y/o de producción de noticias y/o cultural, para lo cual deben acreditar lo siguiente:_x000a__x000a_-Que correspondan a medios de comunicación colombianos, cuyo canal de difusión sea únicamente página web._x000a__x000a_-La página web del medio debe haberse creado y encontrarse activa, como mínimo, a partir del 11 de marzo del año 2020._x000a__x000a_-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l mismo)._x000a__x000a_- Certificado de la Matricula Profesional del desarrollador junto con el Certificado de que lo acredite como desarrollador de software. Evidencia de la URL y Hosting. Registros fotográficos donde demuestre que la plataforma está en funcionamiento._x000a__x000a_- Que el medio realice la producción de contenido informativo de carácter periodístico y/o de producción de noticias y/o cultural._x000a__x000a_Estos requerimientos resultan desproporcionados, pues existen medios digitales que operan a través de redes sociales, por lo que no figuran propiamente como titulares de un dominio o URL comprado. Particularmente, existen portales de noticias en todas las redes sociales, que pueden demostrar su sistematicidad y periodicidad incluso mucho antes que la pandemia y estos además corresponden a pequeños medios de comunicación locales que tienen como propósito difundir noticias y transmitir información a la comunidad, cuentan con un número importante de seguidores y son páginas públicas en las que cualquier persona puede acceder a ella desde los motores de búsqueda de Internet, o, a través de la URL de cada red social, sea Facebook, Instagram, Telegram, Twitter, etc._x000a__x000a_Vale aclarar que de no permitirse la participación, se estaría vulnerando un núcleo esencial del derecho fundamental a la libertad de expresión, pues tal como lo expresa el artículo 20 de la Constitución Política, toda persona la libertad de fundar medios masivos de comunicación, los cuales tienen tanto libertad en su funcionamiento, como una responsabilidad social, sin que estén sometidos a censura alguna._x000a__x000a_En sentido similar, tener un medio digital haciendo uso de plataformas de uso común, es una manifestación del libre desarrollo de la actividad económica y la iniciativa privada consagradas constitucionalmente en el artículo 333 de la Constitución Política._x000a__x000a_En consecuencia, si la Constitución garantiza el libre funcionamiento de los medios de comunicación, resultaría entonces desproporcionado que por tratarse de medios “digitales” se les exija contar con su propia página web, hosting y dominio (URL) propios; pues la realidad es que muchos de los medios de comunicación digitales que requieren de financiación directa y reactivarse económicamente, operan a través de páginas web, hosting y dominio (URL) que no son propios, pues su titular es el propietario de la red social que utilizan como mecanismo de difusión._x000a__x000a_En orden a lo expuesto anteriormente, solicito que por favor el MinTIC/ Fondo Único de Tecnologías de la Información y las Comunicaciones, aclare si este tipo de medios digitales, que pueden acreditar su constitución, existencia y operación desde antes del 11 de marzo de 2020 no podrían acceder a la Convocatoria por no contar con dominio (URL) que le sean propios._x000a__x000a_Atentamente,_x000a__x000a_ANA MARIA JÁUREGUI C."/>
    <m/>
    <s v="Atendiendo su inquietud, informamos que la presente convocatoria atiende a los principios de la función administrativa y los propios de selección objetiva, transparencia, economía y responsabilidad, los cuales son de estricta atención por parte de la entidad y los participantes en la misma. _x000a__x000a_En el marco del artículo 105 de la Ley 2063 de 2020, el Fondo Único de Tecnologías de la Información y las Comunicaciones, en articulación con los objetivos trazados en el Plan Nacional de Desarrollo 2018-2022, “Pacto por Colombia - Pacto por la Equidad”, evidenció la necesidad de fomentar iniciativas que promuevan el uso estratégico de las tecnologías de la información y las comunicaciones como un habilitador y dinamizador del desarrollo social y económico, con impactos positivos en la productividad y la competitividad, considerando que estas premisas se traducen en crecimiento económico de largo plazo, reducción de la desigualdad y, por ende, mejoras en la calidad de vida de los ciudadanos, y para el caso que nos ocupa la reactivación económica de los medios de comunicación. _x000a_Entendemos sus observaciones, pero reiteramos que para la presente convocatoria existen unas condiciones específicas que son de obligatorio cumplimiento. En su caso específico, informamos que se encuentran en el numeral 7.5 Categoría Nº 5 Medios de comunicación digitales, estas son:  1) Que correspondan a medios de comunicación colombianos, cuyo canal de difusión sea únicamente pá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y 4) Que el medio realice la producción de contenido informativo de carácter periodístico y/o de producción de noticias y/o cultural._x000a_"/>
    <d v="2021-06-03T16:13:00"/>
    <x v="0"/>
    <x v="4"/>
    <s v="Daniela Aleman"/>
    <s v="Nicolas"/>
    <n v="20.434444444428664"/>
    <x v="0"/>
    <m/>
    <m/>
  </r>
  <r>
    <x v="156"/>
    <x v="0"/>
    <d v="2021-06-02T20:16:31"/>
    <d v="2021-06-04T20:16:31"/>
    <x v="0"/>
    <s v="(3) Solicitudes u observaciones al proceso de convocatoria"/>
    <s v="ZELICA VANESSA SIERRA NAUSAN"/>
    <n v="1000728196"/>
    <x v="0"/>
    <s v="(0) -Seleccione-"/>
    <x v="32"/>
    <s v="ZELICA VANESSA SIERRA NAUSAN"/>
    <n v="3133489940"/>
    <s v="sierra_efren@hotmail.com"/>
    <s v="En atención a lo establecido en el cronograma respecto a la presentación de observaciones y solicitudes relacionadas con la Convocatoria del Ministerio de las TIC para la transformación digital y el fortalecimiento de los medios de comunicación en Colombia, presento los siguientes comentarios y solicitudes:_x000a__x000a_SOBRE LOS HECHOS CONSTITUTIVOS DE CORRUPCIÓN CUANDO YA SE HA PROFERIDO ACTO ADMINISTRATIVO DE CARÁCTER PARTICULAR Y CONCRETO._x000a__x000a_El párrafo final del subnumeral 1.1. de la Convocatoria señala que el MinTIC/ Fondo Único de Tecnologías de la Información y las Comunicaciones pueden comprobar la existencia de hechos constitutivos de corrupción por parte de un participante en dos (2) momentos:_x000a__x000a_A.      Durante la convocatoria, caso en el cual, se rechazará la respectiva propuesta del participante._x000a_B.      En la ejecución del proyecto, es decir, cuando el medio de comunicación ya ha resultado beneficiado de los recursos, caso en el cual, tal circunstancia podrá dar lugar a la declaratoria de las sanciones a la que haya lugar._x000a__x000a_Es claro que en el primer evento, aún no se han asignado los recursos al medio que se ve inmerso en el hecho de corrupción, y, en todo caso, estos recursos se asignarían a otro u otros participantes en cada categoría o subcategoría. En el segundo evento, el medio de comunicación implicado en hechos de corrupción ya tendría un proyecto en ejecución, lo que inequívocamente implica que es porque el Mintic/ Fondo Único De Tecnologías De La Información Y las Comunicaciones, ya le adjudicó dineros públicos a través del correspondiente acto administrativo particular._x000a__x000a_Sin embargo, EN NINGUNA PARTE DE LA CONVOCATORIA SE SEÑALA EXPRESAMENTE QUÉ SUCEDERÁ CON LOS RECURSOS QUE FUERON ADJUDICADOS A TRAVÉS DEL ACTO ADMINISTRATIVO PARA ESOS MEDIOS QUE POSIBLEMENTE SE ENCUENTREN RELACIONADOS CON CORRUPCIÓN Y YA ESTÉN EJECUTANDO RECURSOS DEL FUNTIC._x000a__x000a_MUY RESPETUOSAMENTE SOLICITO QUE SE OBLIGUE DE MANERA EXPLÍCITA A ESOS MEDIOS DE COMUNICACIÓN A EFECTUAR, EN UN TÉRMINO PERENTORIO, LA DEVOLUCIÓN DE LA TOTALIDAD DE DINERO QUE HAYA SIDO DESEMBOLSADO A SU FAVOR. EN SENTIDO SIMILAR, SE SOLICITA ACLARAR SI EL MINTIC/ FONDO ÚNICO DE TECNOLOGÍAS DE LA INFORMACIÓN Y LAS COMUNICACIONES REASIGNARÁ ESE DINERO Y CON BASE EN QUÉ CRITERIOS."/>
    <m/>
    <s v="Tal y como expresa el documento &quot;Condiciones de participación convocatoria 001 de 2021&quot; en el último párrafo del numeral 1.1., si los hechos constitutivos de corrupción tuvieren lugar dentro del plazo de ejecución del proyecto, tales circunstancias podrán dar lugar a la declaratoria de las sanciones a la que haya lugar, de conformidad con las reglas previstas para el efecto en la ley, esto involucra la ejecución de la póliza de cumplimiento de disposiciones legales, que constituye el beneficiario para iniciar la ejecución de su proyecto, que ampara perjuicios e incumplimientos, de manera total o parcial de las obligaciones contenidas en el acto administrativo mediante el cual se otorga la financiación del proyecto, así como todas las obligaciones derivadas de las condiciones definitivas de participación._x000a_Con esto el MinTIC considera que ha tomado todas las medidas necesarias para garantizar el buen uso de los recursos incluido el caso que usted menciona."/>
    <d v="2021-06-04T11:59:00"/>
    <x v="0"/>
    <x v="0"/>
    <s v="Daniela Aleman"/>
    <s v="Nicolas"/>
    <n v="39.708055555529427"/>
    <x v="0"/>
    <m/>
    <m/>
  </r>
  <r>
    <x v="157"/>
    <x v="0"/>
    <d v="2021-06-02T20:16:31"/>
    <d v="2021-06-04T20:16:31"/>
    <x v="0"/>
    <s v="(3) Solicitudes u observaciones al proceso de convocatoria"/>
    <s v="ZELICA VANESSA SIERRA NAUSAN"/>
    <n v="1000728196"/>
    <x v="0"/>
    <s v="(0) -Seleccione-"/>
    <x v="32"/>
    <s v="ZELICA VANESSA SIERRA NAUSAN"/>
    <n v="3133489940"/>
    <s v="sierra_efren@hotmail.com"/>
    <s v="REPORTES JUDICIALES Y ANTECEDENTES EN CONTRALORÍA Y PROCURADURÍA._x000a_El subnumeral 2.11 de la Convocatoria (página 20) en su literal f menciona que la propuesta del medio de comunicación será rechazada “Cuando el participante o su representante legal se encuentre reportado en el Boletín de Responsables Fiscales de la Contraloría General de la República, o tenga antecedentes disciplinarios ante la Procuraduría General de la Nación o antecedentes judiciales o se encuentre reportado en el Registro nacional de medidas correctivas.”_x000a_De la lectura de este numeral es claro que si al momento de presentar la propuesta existen reportes en el Boletín de Responsables Fiscales, antecedentes disciplinarios o antecedentes judiciales, se rechazará la propuesta. Vale aclarar que es perfectamente posible que al momento de presentar esa propuesta, el participante persona natural o el representante de la persona jurídica no esté reportado y en consecuencia, su propuesta sea elegida, profiriendo el Acto Administrativo de carácter particular y concreto a través del cual se ordenará la financiación de su proyectos. SIN EMBARGO, ESA SITUACIÓN PUEDE CAMBIAR, PUES EL REPORTE PUEDE PRODUCIRSE DURANTE LA EJECUCIÓN DEL PROYECTO Y EN EL PERIODO DE TIEMPO COMPRENDIDO HASTA ANTES DEL 31 DE DICIEMBRE DE 2021._x000a_DESDE ESTA PERSPECTIVA, SE SOLICITA ACLARAR: ¿QUÉ GRADO DE INCIDENCIA TENDRÁ EL HECHO DE APARECER REPORTADO EN EL BOLETÍN DE RESPONSABLES FISCALES O DE FIGURAR CON ANTECEDENTES DISCIPLINARIOS O ANTECEDENTES JUDICIALES, LUEGO DE HABER RESULTADO BENEFICIARIO DE LA ADJUDICACIÓN DE LOS RECURSOS, ES DECIR, UNA VEZ EL ACTO ADMINISTRATIVO HAYA QUEDADO EN FIRME?_x000a__x000a_Muchas gracias, quedo atenta a sus respuestas._x000a__x000a_ZELICA VANESSA SIERRA NAUSAN"/>
    <m/>
    <s v="En atención a la observación planteada, se aclara que dicha situación corresponde a una de las condiciones reguladas en el numeral 1.11 CUMPLIMIENTO DEL RÉGIMEN DE INHABILIDADES E INCOMPATIBILIDADES, según el cual “Si llegare a sobrevenir inhabilidad o incompatibilidad en el beneficiario, éste renunciará a su financiamiento y procederá a realizar la devolución de los recursos que hasta el momento de la declaratoria no se hayan ejecutado&quot;, por el que en caso de llegarse a dar la situación reglada de inhabilidad sobreviniente se dará aplicación a dicho numeral._x000a_"/>
    <d v="2021-06-11T21:55:00"/>
    <x v="1"/>
    <x v="2"/>
    <m/>
    <s v="Miguel"/>
    <n v="217.64138888893649"/>
    <x v="0"/>
    <m/>
    <m/>
  </r>
  <r>
    <x v="158"/>
    <x v="0"/>
    <d v="2021-06-02T20:18:06"/>
    <d v="2021-06-04T20:18:06"/>
    <x v="0"/>
    <s v="(3) Solicitudes u observaciones al proceso de convocatoria"/>
    <s v="ZULAY RODRIGUEZ"/>
    <n v="35533674"/>
    <x v="0"/>
    <s v="(0) -Seleccione-"/>
    <x v="5"/>
    <s v="ZULAY RODRIGUEZ RODRIGUEZ"/>
    <n v="3176397431"/>
    <s v="ZULAY.RODRIGUEZ@TELEFONICA.COM"/>
    <s v="Buen día señores MINTIC,  Agradezco ayuda con las siguientes observaciones a los documentos definitivos del proceso de transformación medios de comunicación._x000a_1. En caso tal que los bienes y servicios que integran la propuesta estén contemplados en los acuerdos marco de Colombia Compra Eficiente,  por favor aclarar si estos bienes o servicios serán adquiridos por los medios de comunicación a través de la plataforma CCE o cual será el mecanismo para estas contrataciones, se podrán dar a través de diferentes proveedores siempre y cuando no se supere el presupuesto de los ítems de Colombia Compra Eficiente?. "/>
    <m/>
    <s v="&quot;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_x000a__x000a_En esa medida, no es viable que las personas naturales y las personas jurídicas de carácter privado que no ostenten las condiciones establecidas en la normativa referida realicen la adquisición de bienes o servicios a través de la plataforma SECOP II. No obstante, se reitera que es obligatorio para los proponentes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Ahora bien, en lo que corresponde a los proveedores, el proponente beneficiario de la financiación se encuentra en libertad de escoger, siempre y cuando el proveedor final no superé el precio de referencia establecido en el instrumento respectivo.  &quot;_x000a_"/>
    <d v="2021-06-11T21:55:00"/>
    <x v="1"/>
    <x v="2"/>
    <m/>
    <s v="Miguel"/>
    <n v="217.61499999999069"/>
    <x v="0"/>
    <m/>
    <m/>
  </r>
  <r>
    <x v="159"/>
    <x v="0"/>
    <d v="2021-06-02T20:18:06"/>
    <d v="2021-06-04T20:18:06"/>
    <x v="0"/>
    <s v="(3) Solicitudes u observaciones al proceso de convocatoria"/>
    <s v="ZULAY RODRIGUEZ"/>
    <n v="35533674"/>
    <x v="0"/>
    <s v="(0) -Seleccione-"/>
    <x v="5"/>
    <s v="ZULAY RODRIGUEZ RODRIGUEZ"/>
    <n v="3176397431"/>
    <s v="ZULAY.RODRIGUEZ@TELEFONICA.COM"/>
    <s v="2. Se entiende que la ejecución del proyecto será hasta 31 de diciembre de 2021, sin embargo hay que tener en cuenta que hay plataformas y soluciones  que requieren que el proveedor que la suministra cumpla con un periodo de garantía, o servicios de posventa según sea el caso; esto por un tiempo que pudiera ser entre  2 o 3 años después de la instalación de la plataforma o servicio para garantizar la sostenibilidad del proyecto.  Se entiende que en esta situaciones se podrá seguir recibiendo los servicios requeridos adicionales para garantizar el funcionamiento del servicio posterior al 31 de diciembre de 2021 con forme a las obligaciones del proveedor. Por favor confirmar. "/>
    <m/>
    <s v="Dando respuesta a su inquietud, le informamos que  en ningún caso el proyecto podrá extenderse más allá del 31 de diciembre de 2021, los recursos para el proyectos estan asegurados según consta en el certificado de disponibilidad presupuestal No. 109121 del 20 de abril de 2021, expedido por el Grupo Interno de Trabajo de Presupuesto de la Subdirección Financiera del MinTIC.                                                                                            Sin embarg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Teniendo en cuenta que el pago debe realizarse dentro del periodo asignado para la ejecución de los recursos en la resolución. Al respecto se aclara que, el término de vigencia o adquisición de los bienes y servicios a adquirir según lo antes señalado, no deben superar la duración o vigencia de la organización beneficiaria conforme lo acreditado en el certificado de existencia y representación legal expedido por la Cámara de Comercio del domicilio respectivo, o documento equivalente, así como el término de concesión o licencia de funcionamiento del medio, y no superar el servicio o software el término de 3 años (tiempo máximo que solo será aceptado si se sustenta debidamente la necesidad)._x000a_"/>
    <d v="2021-06-03T20:42:00"/>
    <x v="0"/>
    <x v="9"/>
    <s v="Daniela Aleman"/>
    <s v="Miguel"/>
    <n v="24.398333333374467"/>
    <x v="0"/>
    <m/>
    <m/>
  </r>
  <r>
    <x v="160"/>
    <x v="0"/>
    <d v="2021-06-02T20:45:43"/>
    <d v="2021-06-04T20:45:43"/>
    <x v="0"/>
    <s v="(3) Solicitudes u observaciones al proceso de convocatoria"/>
    <s v="Porteve tolima teve E. U. "/>
    <n v="809008094"/>
    <x v="0"/>
    <s v="(0) -Seleccione-"/>
    <x v="33"/>
    <s v="Luis Fernando Portillo Ospina "/>
    <n v="3124487797"/>
    <s v="tolimateve@yahoo.es"/>
    <s v="Nuestra empresa, de Porteve Tolima Líder Teve E. U., &quot; Tolima Teve&quot;, se dedica desde hace 30 años, a hacer y prestar un servicio Comunitario de Prensa, Publicidad, Radio y Televisión, dedicados a la comunidad, que no tiene accesos a medios pagados y cierto nivel, donde la comunidad por su estratificacion no alcanzan a llegar. "/>
    <m/>
    <s v="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
    <d v="2021-06-03T20:41:00"/>
    <x v="0"/>
    <x v="1"/>
    <s v="Alba Gómez"/>
    <s v="Nicolas"/>
    <n v="23.921388888848014"/>
    <x v="0"/>
    <m/>
    <m/>
  </r>
  <r>
    <x v="161"/>
    <x v="0"/>
    <d v="2021-06-02T20:45:51"/>
    <d v="2021-06-04T20:45:51"/>
    <x v="0"/>
    <s v="(3) Solicitudes u observaciones al proceso de convocatoria"/>
    <s v="TRINIDAD CORTES"/>
    <n v="21228148"/>
    <x v="3"/>
    <s v="(0) -Seleccione-"/>
    <x v="6"/>
    <s v="TRINIDAD CORTES"/>
    <n v="3138239295"/>
    <s v="carlosdavidsierrahurtado@gmail.com"/>
    <s v="Cordial saludo. _x000a_Solicito po favor aclaración sobre la frase &quot;Tratándose de personas naturales deberán tener capacidad jurídica para la presentación de la propuesta, la notificación del acto administrativo de reconocimiento de la financiación y ejecución del proyecto, derivado de la presente convocatoria&quot;. "/>
    <m/>
    <s v="En atención a la observación, las personas naturales que comparezcan en condición de proponentes y/o apoderados y/o representantes legales de personas jurídicas, deben tener capacidad jurídica en los términos establecidos en la normativa vigente, particularmente lo establecido en los artículos 1502 y siguientes del Código Civil. Al respecto, se aclara que según nuestro ordenamiento, se presume que todas las personas cuentan con capacidad jurídica para asumir obligaciones, y solamente en aquellos casos expresamente señalados por la misma ley, se debe entender que una persona, no ostenta el ejercicio pleno de su capacidad y en consecuencia es incapaz para asumir responsabilidades o para ejercer o exigir derechos. En esa medida, todas las personas naturales deben contar con capacidad jurídica, tanto para suscribir y presentar la propuesta, presentar solicitudes al interior de la convocatoria, participar en las audiencias de la convocatoria incluida la regulada en el numeral 5.2. de las CONDICIONES DE PARTICIPACIÓN DE LA CONVOCATORIA, notificarse del acto administrativo en caso de ser beneficiario, y en general todas las actuaciones que se realicen ante la entidad. _x000a_"/>
    <d v="2021-06-11T21:55:00"/>
    <x v="1"/>
    <x v="2"/>
    <m/>
    <s v="Miguel"/>
    <n v="217.1524999999674"/>
    <x v="0"/>
    <m/>
    <m/>
  </r>
  <r>
    <x v="162"/>
    <x v="0"/>
    <d v="2021-06-02T20:45:51"/>
    <d v="2021-06-04T20:45:51"/>
    <x v="0"/>
    <s v="(3) Solicitudes u observaciones al proceso de convocatoria"/>
    <s v="TRINIDAD CORTES"/>
    <n v="21228148"/>
    <x v="3"/>
    <s v="(0) -Seleccione-"/>
    <x v="6"/>
    <s v="TRINIDAD CORTES"/>
    <n v="3138239295"/>
    <s v="carlosdavidsierrahurtado@gmail.com"/>
    <s v="Por favor especificar a qué se refiere la expresión &quot;Capacidad jurídica&quot; y cómo deberá demostrarse esto. "/>
    <m/>
    <s v="En atención a la observación, las personas naturales que comparezcan en condición de proponentes y/o apoderados y/o representantes legales de personas jurídicas, deben tener capacidad jurídica en los términos establecidos en la normativa vigente, particularmente lo establecido en los artículos 1502 y siguientes del Código Civil. Al respecto, se aclara que según nuestro ordenamiento, se presume que todas las personas cuentan con capacidad jurídica para asumir obligaciones, y solamente en aquellos casos expresamente señalados por la misma ley, se debe entender que una persona, no ostenta el ejercicio pleno de su capacidad y en consecuencia es incapaz para asumir responsabilidades o para ejercer o exigir derechos. En esa medida, todas las personas naturales deben contar con capacidad jurídica, tanto para suscribir y presentar la propuesta, presentar solicitudes al interior de la convocatoria, participar en las audiencias de la convocatoria incluida la regulada en el numeral 5.2. de las CONDICIONES DE PARTICIPACIÓN DE LA CONVOCATORIA, notificarse del acto administrativo en caso de ser beneficiario, y en general todas las actuaciones que se realicen ante la entidad. _x000a_"/>
    <d v="2021-06-11T21:55:00"/>
    <x v="1"/>
    <x v="2"/>
    <m/>
    <s v="Miguel"/>
    <n v="217.1524999999674"/>
    <x v="0"/>
    <m/>
    <m/>
  </r>
  <r>
    <x v="163"/>
    <x v="0"/>
    <d v="2021-06-02T20:45:51"/>
    <d v="2021-06-04T20:45:51"/>
    <x v="0"/>
    <s v="(3) Solicitudes u observaciones al proceso de convocatoria"/>
    <s v="TRINIDAD CORTES"/>
    <n v="21228148"/>
    <x v="3"/>
    <s v="(0) -Seleccione-"/>
    <x v="6"/>
    <s v="TRINIDAD CORTES"/>
    <n v="3138239295"/>
    <s v="carlosdavidsierrahurtado@gmail.com"/>
    <s v="Agradezco además aclarar concretamente si una persona natural SIN establecimiento de comercio registrado en la Cámara de Comercio puede participar o no.  "/>
    <m/>
    <s v="Dando respuesta a su inquietud, le informamos que en el eje 4.1.3.1 Personas naturales, del numeral 4.1.3 ACREDITACIÓN DE LA EXISTENCIA Y REPRESENTACIÓN LEGAL DEL PROPONENTE, del documento técnico de la convocatoria, se explica que tratándose de personas naturales deberán tener capacidad jurídica para la presentación de la propuesta, la notificación del acto administrativo de reconocimiento de la financiación y ejecución del proyecto, derivado de la presente convocatoria. Además, debe manifestar que, no se encuentre incursa en alguna de las causales de inhabilidad o incompatibilidad o prohibiciones previstas en la Constitución Política de Colombia y en la ley colombiana.  _x000a_En respuesta a su pregunta las personas naturales nacionales, deberán demostrar su existencia y capacidad legal a través de la copia de la cédula de ciudadanía, en el evento que la persona natural tenga la calidad de comerciante, deberá allegar el registro mercantil expedido por la Cámara de Comercio con fecha de expedición no superior a treinta (30) días calendario anteriores a la fecha de cierre de la convocatoria, donde acredite que la actividad mercantil de la persona natural esté relacionada con el objeto de la categoría correspondiente a la cual se presente la propuesta. _x000a_"/>
    <d v="2021-06-03T16:16:00"/>
    <x v="0"/>
    <x v="4"/>
    <s v="Daniela Aleman"/>
    <s v="Miguel"/>
    <n v="19.502499999885913"/>
    <x v="0"/>
    <m/>
    <m/>
  </r>
  <r>
    <x v="164"/>
    <x v="0"/>
    <d v="2021-06-02T20:45:51"/>
    <d v="2021-06-04T20:45:51"/>
    <x v="0"/>
    <s v="(3) Solicitudes u observaciones al proceso de convocatoria"/>
    <s v="TRINIDAD CORTES"/>
    <n v="21228148"/>
    <x v="3"/>
    <s v="(0) -Seleccione-"/>
    <x v="6"/>
    <s v="TRINIDAD CORTES"/>
    <n v="3138239295"/>
    <s v="carlosdavidsierrahurtado@gmail.com"/>
    <s v="Teniendo en cuenta que en la INTRODUCCIÓN del documento se precisa &quot;Que no obstante lo indicado, la presente convocatoria atiende a los principios de la función administrativa y los propios de selección objetiva, transparencia, economía y responsabilidad, los cuales son de estricta atención por parte de la entidad y los participantes en la misma.&quot;, pero que el Ministerio respondió a varias observaciones que no se trata de una contratación estatal, luego entonces resulta importante que se definan específicamente cada uno de esos principios dentro del documento para no dar lugar a interpretaciones equivocadas.  Muchas gracias "/>
    <m/>
    <s v="&quot;No se acepta la observación. Tal como se establece en el acápite citado, y en el párrafo que le antecede al mismo en el documento de CONDICIONES DE PARTICIPACION CONVOCATORIA DEFINITIVA MINTIC No. 001 de 2021, la entidad expresamente considera: “(…) toda vez que la financiación a que refiere el artículo 105 de la Ley 2063 de 2020 es un mecanismo de carácter transitorio durante la vigencia 2021, que su implementación no tiene por objeto la adquisición de bienes o servicios que conlleve el reconocimiento y/o ejecución de prestaciones conmutativas entre el Mintic / Fondo Único de Tecnologías de la Información y las Comunicaciones y los potenciales beneficiarios; no corresponde a los procesos de selección que se encuentran regulados en el Estatuto de Contratación de la Administración Pública, por tanto, la asignación de los recursos para financiar proyectos con destino a la transformación digital se adelantará mediante la presente convocatoria pública circunscrita a los medios de comunicación. Que no obstante lo indicado, la presente convocatoria atiende a los principios de la función administrativa y los propios de selección objetiva, transparencia, economía y responsabilidad, los cuales son de estricta atención por parte de la entidad y los participantes en la misma”._x000a__x000a_En esa medida, la apreciación realizada no tiene por origen las respuestas otorgadas a las observaciones en la etapa de borradores, sino de la previsión expresa de la entidad, la cual, tiene por origen el ejercicio de buenas prácticas administrativas, en virtud de las cuales se da estricta aplicación en sus actuaciones y en particular en la convocatoria en curso a los principios que guían la función administrativa, que se encuentran contenidos en el artículo 209 de la Constitución Política; al igual que  en lo que corresponda a los principios de transparencia, economía y responsabilidad regulados en los artículos 24, 25 y 26 de la Ley 80 de 1993. De esta forma, no se considera procedente regular de manera diferente aquellos principios que se encuentran desarrollados en la constitución y la ley, por lo cual, no se acepta la observación.&quot;_x000a_"/>
    <d v="2021-06-11T21:55:00"/>
    <x v="1"/>
    <x v="2"/>
    <m/>
    <s v="Miguel"/>
    <n v="217.1524999999674"/>
    <x v="0"/>
    <m/>
    <m/>
  </r>
  <r>
    <x v="165"/>
    <x v="0"/>
    <d v="2021-06-02T20:54:49"/>
    <d v="2021-06-04T20:54:49"/>
    <x v="0"/>
    <s v="(3) Solicitudes u observaciones al proceso de convocatoria"/>
    <s v="Nuevo Diario Occidente SAS"/>
    <n v="805017188"/>
    <x v="4"/>
    <s v="(0) -Seleccione-"/>
    <x v="9"/>
    <s v="Rosa Maria Agudelo Ayerbe"/>
    <n v="3147736570"/>
    <s v="rmagudelo@diariooccidente.com.co"/>
    <s v="Aclaraciones a las condiciones de la convocatoria diversos puntos_x000a_1. En el punto 8.1.2.3 Empresas que realicen capacitación en habilidades digitales se estipula que deben acreditar que la misma cuenta como mínimo con uno de los siguientes requisitos: _x000a_a. Contar con una certificación verificable de partner o habilitado por una Entidad TIC. _x000a_b. Tres (3) Certificaciones del desarrollo de cursos y/o talleres de capacitación a empresas reconocidas y legalmente constituidas en Colombia. Solicitamos:_x000a__x000a_1.1 Se aclare si la nota contenida, hace referencia exclusiva a empresas habilitadas por una entidad TIC del numeral a _x000a_"/>
    <s v="https://mintic.sharepoint.com/:b:/g/direccion_economia_digital/EXqqiM03uWBJkgVnnAms_9cBQJ3gw33HinoHMftV18RDoQ?e=Z7Izh6"/>
    <s v="En atención a su solicitud, le informamos que de acuerdo con lo establecido en el numeral 8.1.2.3 Empresas que realicen capacitación en habilidades digitales, la Nota contenida en el mismo hace referencia a los dos incisos mencionados:_x000a_a._x0009_Contar con una certificación verificable de partner o habilitado por una Entidad TIC. _x000a_b._x0009_Tres (3) Certificaciones del desarrollo de cursos y/o talleres de capacitación a empresas reconocidas y legalmente constituidas en Colombia._x000a_Lo anterior con el objeto de que el MinTIC pueda validar si la información suministrada por los interesados en participar de la convocatoria  es consistente._x000a_"/>
    <d v="2021-06-04T15:19:00"/>
    <x v="0"/>
    <x v="0"/>
    <s v="Daniela Aleman"/>
    <s v="Miguel"/>
    <n v="42.403055555478204"/>
    <x v="0"/>
    <m/>
    <m/>
  </r>
  <r>
    <x v="166"/>
    <x v="0"/>
    <d v="2021-06-02T20:54:49"/>
    <d v="2021-06-04T20:54:49"/>
    <x v="0"/>
    <s v="(3) Solicitudes u observaciones al proceso de convocatoria"/>
    <s v="Nuevo Diario Occidente SAS"/>
    <n v="805017188"/>
    <x v="4"/>
    <s v="(0) -Seleccione-"/>
    <x v="9"/>
    <s v="Rosa Maria Agudelo Ayerbe"/>
    <n v="3147736570"/>
    <s v="rmagudelo@diariooccidente.com.co"/>
    <s v="1.2 Si la presentación de las tres certificaciones basta para acreditar las empresas que cumplan con el numeral b"/>
    <s v="https://mintic.sharepoint.com/:b:/g/direccion_economia_digital/EXqqiM03uWBJkgVnnAms_9cBQJ3gw33HinoHMftV18RDoQ?e=Z7Izh7"/>
    <s v="De acuerdo a su siguiente inquietud, en el anexo 5 “Anexo Técnico”, en el numeral 8.1.2.3 “Empresas que realicen capacitación en habilidades digitales”,  efectivamente  se deberá cumplir como mínimo con uno de los requisitos allí mencionados (Tres (3) Certificaciones del desarrollo de cursos y/o talleres de capacitación a empresas reconocidas y legalmente constituidas en Colombia), para cumplir con el proceso de procesos de capacitación."/>
    <d v="2021-06-04T15:19:00"/>
    <x v="0"/>
    <x v="0"/>
    <s v="Daniela Aleman"/>
    <s v="Miguel"/>
    <n v="42.403055555478204"/>
    <x v="0"/>
    <m/>
    <m/>
  </r>
  <r>
    <x v="167"/>
    <x v="0"/>
    <d v="2021-06-02T20:54:49"/>
    <d v="2021-06-04T20:54:49"/>
    <x v="0"/>
    <s v="(3) Solicitudes u observaciones al proceso de convocatoria"/>
    <s v="Nuevo Diario Occidente SAS"/>
    <n v="805017188"/>
    <x v="4"/>
    <s v="(0) -Seleccione-"/>
    <x v="9"/>
    <s v="Rosa Maria Agudelo Ayerbe"/>
    <n v="3147736570"/>
    <s v="rmagudelo@diariooccidente.com.co"/>
    <s v="1.3 Hay empresas extranjeras que realizan asesoría y capacitaciones en habilidades digitales especializadas en medios y en periódicos que pueden haber trabajado poco en Colombia y no cuentan con tres certificaciones de empresas en nuestro país. ¿Pueden acreditar su experiencia en empresas reconocidas internacionalmente?"/>
    <s v="https://mintic.sharepoint.com/:b:/g/direccion_economia_digital/EXqqiM03uWBJkgVnnAms_9cBQJ3gw33HinoHMftV18RDoQ?e=Z7Izh8"/>
    <s v="En atención a su siguiente inquietud, le informamos que de acuerdo con lo establecido en el numeral 8.1.2.3 Empresas que realicen capacitación en habilidades digitales, los incisos señalan:_x000a_a._x0009_Contar con una certificación verificable de partner o habilitado por una Entidad TIC. _x000a_b._x0009_Tres (3) Certificaciones del desarrollo de cursos y/o talleres de capacitación a empresas reconocidas y legalmente constituidas en Colombia._x000a_Teniendo en cuenta lo anterior, las empresas extranjeras que realicen asesoría y capacitaciones en Colombia en habilidades digitales deberán estar reconocidas y legalmente constituidas para operar de acuerdo a la normativa vigente._x000a_"/>
    <d v="2021-06-04T15:19:00"/>
    <x v="0"/>
    <x v="0"/>
    <s v="Daniela Aleman"/>
    <s v="Miguel"/>
    <n v="42.403055555478204"/>
    <x v="0"/>
    <m/>
    <m/>
  </r>
  <r>
    <x v="168"/>
    <x v="0"/>
    <d v="2021-06-02T20:54:49"/>
    <d v="2021-06-04T20:54:49"/>
    <x v="0"/>
    <s v="(3) Solicitudes u observaciones al proceso de convocatoria"/>
    <s v="Nuevo Diario Occidente SAS"/>
    <n v="805017188"/>
    <x v="4"/>
    <s v="(0) -Seleccione-"/>
    <x v="9"/>
    <s v="Rosa Maria Agudelo Ayerbe"/>
    <n v="3147736570"/>
    <s v="rmagudelo@diariooccidente.com.co"/>
    <s v="2. Favor aclarar si los informes que se mencionan en el numeral : 1.14.2. Obligaciones de los beneficiarios: Enunciado H: son los mismos que se relacionan en los mismos y con la misma la frecuencia de los informes que se mencionan en los numerales 1.14.2.1, 1.14.2.2 y 1.14.2.3 ? del documento de Condiciones de participación Convocatoria definitiva."/>
    <s v="https://mintic.sharepoint.com/:b:/g/direccion_economia_digital/EXqqiM03uWBJkgVnnAms_9cBQJ3gw33HinoHMftV18RDoQ?e=Z7Izh9"/>
    <s v="Atendiendo su siguiente inquietud,  los informes mencionados en el anexo 5 “Anexo tecnico”,  que se hace referencia en el punto 14 “DERECHOS Y OBLIGACIONES DE LOS BENEFICIARIOS” item 14.2 “Obligaciones de los beneficiarios: Son obligaciones de los beneficiarios las siguientes”, numeral H, efectivamente son diferentes a los informes 14.2. Informes de seguimiento, 14.2.2 Informes de ejecución 14.2.3 Informe de ejecución final. "/>
    <d v="2021-06-04T15:19:00"/>
    <x v="0"/>
    <x v="0"/>
    <s v="Daniela Aleman"/>
    <s v="Miguel"/>
    <n v="42.403055555478204"/>
    <x v="0"/>
    <m/>
    <m/>
  </r>
  <r>
    <x v="169"/>
    <x v="0"/>
    <d v="2021-06-02T20:54:49"/>
    <d v="2021-06-04T20:54:49"/>
    <x v="0"/>
    <s v="(3) Solicitudes u observaciones al proceso de convocatoria"/>
    <s v="Nuevo Diario Occidente SAS"/>
    <n v="805017188"/>
    <x v="4"/>
    <s v="(0) -Seleccione-"/>
    <x v="9"/>
    <s v="Rosa Maria Agudelo Ayerbe"/>
    <n v="3147736570"/>
    <s v="rmagudelo@diariooccidente.com.co"/>
    <s v="3. Numeral: 3.4 del documento de Condiciones de participación Convocatoria definitiva. . DESEMBOLSOS :¿la convocatoria permite el rubro de administración e imprevistos? En caso que sí, cual es el porcentaje permitido para imprevistos"/>
    <s v="https://mintic.sharepoint.com/:b:/g/direccion_economia_digital/EXqqiM03uWBJkgVnnAms_9cBQJ3gw33HinoHMftV18RDoQ?e=Z7Izh10"/>
    <s v="De acuerdo a su siguiente pregunta, en el documento que menciona, en el punto 3.4 Desembolsos, se hará exclusivamente para los beneficiarios, el cual recibirán el monto de la financiación en un único desembolso, correspondiente al valor contenido en la propuesta presentada. Esta asignación de recursos se hará exclusivamente para  financiación de proyectos. Así mismo en el anexo 5 “Anexo técnico”, en el numeral 16 “RESPONSABLE DEL SEGUIMIENTO A LA EJECUCION DE LOS RECURSOS OBJETO DE FINANCIACION”, punto 8, se indica que se debe estudiar las situaciones particulares e imprevistas que se presenten en desarrollo del plazo de la propuesta, conceptualizando sobre su desarrollo general."/>
    <d v="2021-06-04T15:19:00"/>
    <x v="0"/>
    <x v="0"/>
    <s v="Daniela Aleman"/>
    <s v="Miguel"/>
    <n v="42.403055555478204"/>
    <x v="0"/>
    <m/>
    <m/>
  </r>
  <r>
    <x v="170"/>
    <x v="0"/>
    <d v="2021-06-02T20:54:49"/>
    <d v="2021-06-04T20:54:49"/>
    <x v="0"/>
    <s v="(3) Solicitudes u observaciones al proceso de convocatoria"/>
    <s v="Nuevo Diario Occidente SAS"/>
    <n v="805017188"/>
    <x v="4"/>
    <s v="(0) -Seleccione-"/>
    <x v="9"/>
    <s v="Rosa Maria Agudelo Ayerbe"/>
    <n v="3147736570"/>
    <s v="rmagudelo@diariooccidente.com.co"/>
    <s v="4. El punto 8.2 – EJE 2 - ACOMPAÑAMIENTO EN LA TRANSFORMACIÓN DE LOS PROCESOS EMPRESARIALES- Delimitación procesos operativos medios de comunicación – Periódicos se estipulan los siguientes procesos sujetos de ser robustecidos                                                               _x000a_• Gestión de producción: Hardware y/o Software que faciliten, fortalezcan y agilicen el proceso de generaciónde información, emisión, edición, impresión e investigcaión. _x000a_• Gestión de Mercadeo y Ventas: Hardware y/o Software que optimicen el proceso de mercadotecnia,caracterización de audiencias y proveedores. _x000a_• Gestión de contenidos: Hardware y/o Software que permitan crear, convertir, procesar y conservar lainformación para su respectiva divulgación impresa y/o digital. _x000a_¿Se puede incluir equipos que conduzcan a la producción de contenido digital del periódico como cámaras, luces y micrófonos? "/>
    <s v="https://mintic.sharepoint.com/:b:/g/direccion_economia_digital/EXqqiM03uWBJkgVnnAms_9cBQJ3gw33HinoHMftV18RDoQ?e=Z7Izh11"/>
    <s v="_x000a_La entidad se permite informar al peticionario que de acuerdo con lo establecido en el anexo No. 5 numeral 8.2.1.1 “Delimitación procesos operativos medios de comunicación”, los diferentes medios de comunicación deben delimitar y estructurar sus propuestas al interior de  procesos operativos que permitan al MinTIC/FUNTIC un adecuado proceso de evaluación y habilitación, así mismo en el item 8.2.1.1.3 “Periodicos”, en cada uno de los aspectos allí mencionados se tuvieron en cuenta Hardware y/o Software para producción, mercadeo y ventas y contenidos, por lo que se debe ajustar a lo establecido por los anexos._x000a_"/>
    <d v="2021-06-04T15:19:00"/>
    <x v="0"/>
    <x v="0"/>
    <s v="Daniela Aleman"/>
    <s v="Miguel"/>
    <n v="42.403055555478204"/>
    <x v="0"/>
    <m/>
    <m/>
  </r>
  <r>
    <x v="171"/>
    <x v="0"/>
    <d v="2021-06-02T20:54:49"/>
    <d v="2021-06-04T20:54:49"/>
    <x v="0"/>
    <s v="(3) Solicitudes u observaciones al proceso de convocatoria"/>
    <s v="Nuevo Diario Occidente SAS"/>
    <n v="805017188"/>
    <x v="4"/>
    <s v="(0) -Seleccione-"/>
    <x v="9"/>
    <s v="Rosa Maria Agudelo Ayerbe"/>
    <n v="3147736570"/>
    <s v="rmagudelo@diariooccidente.com.co"/>
    <s v="5. Punto 8.2.1.3 Estudio de mercado línea estratégica de actualización y/o adquisición e implementación de hardware y/o software específico al proceso operativo se estipula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quot;COTIZACION 1&quot; del ANEXO 4.2. ESTUDIO DE MERCADO, el valor definido en el instrumento, indicando expresamente en la casilla &quot;PRECIO BASADO EN ADHESION INSTRUMENTO CCE O PROVEEDOR EXCLUSIVO&quot; el instrumento al cual corresponde. _x000a_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Como consecuencia de lo anterior no es posible reemplazar el valor de referencia establecido en el acuerdo marco o instrumento de agregación de demanda por las tres (3) cotizaciones, estas últimas serán procedentes para aquellos ítems no contemplados en los documentos antes señalados” _x000a_¿Lo anterior significa que las productos o servicios que estén en esos acuerdos macro deben comprarseles a los proveedores registrados?_x000a_O ¿Pueden comprarse a otros proveedores siempre y cuando los precios sean iguales o inferiores a los allí registrados? Por favor explicar los alcances de las adquisiciones a través de Colombia Compra eficiente pues en la plataforma estipula que la tienda virtual es para compra de entidades estatales. ¿Cómo opera para empresas privadas? _x000a_"/>
    <s v="https://mintic.sharepoint.com/:b:/g/direccion_economia_digital/EXqqiM03uWBJkgVnnAms_9cBQJ3gw33HinoHMftV18RDoQ?e=Z7Izh12"/>
    <s v="&quot;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_x000a__x000a_En esa medida, no es viable que las personas naturales y las personas jurídicas de carácter privado que no ostenten las condiciones establecidas en la normativa referida realicen la adquisición de bienes o servicios a través de la plataforma SECOP II. No obstante, se reitera que es obligatorio para los proponentes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Ahora bien, en lo que corresponde a los proveedores, el proponente beneficiario de la financiación se encuentra en libertad de escoger, siempre y cuando el proveedor final no superé el precio de referencia establecido en el instrumento respectivo.  &quot;_x000a_"/>
    <d v="2021-06-11T21:55:00"/>
    <x v="1"/>
    <x v="2"/>
    <m/>
    <s v="Miguel"/>
    <n v="217.00305555551313"/>
    <x v="0"/>
    <m/>
    <m/>
  </r>
  <r>
    <x v="172"/>
    <x v="0"/>
    <d v="2021-06-02T20:54:49"/>
    <d v="2021-06-04T20:54:49"/>
    <x v="0"/>
    <s v="(3) Solicitudes u observaciones al proceso de convocatoria"/>
    <s v="Nuevo Diario Occidente SAS"/>
    <n v="805017188"/>
    <x v="4"/>
    <s v="(0) -Seleccione-"/>
    <x v="9"/>
    <s v="Rosa Maria Agudelo Ayerbe"/>
    <n v="3147736570"/>
    <s v="rmagudelo@diariooccidente.com.co"/>
    <s v="6. Equipo de trabajo. En este aspecto se estipula que “Aquellas propuestas que tengan por objeto o incluyan en su desarrollo la financiación en la línea estratégica de actualización y/o adquisición e implementación de hardware y/o software específico al proceso operativo, que para su ejecución requieran la vinculación o mantenimiento de equipo de trabajo, el mismo deberá ser vinculado y articulado de conformidad con la legislación colombiana (Código Sustantivo del Trabajo o Contrato Civil). En todo caso es de exclusiva responsabilidad del beneficiario, el cumplimiento de las obligaciones con los integrantes del equipo de trabajo” para definir los salarios o los honorarios se pide información de contratos similares de años anteriores. ¿En el caso de perfiles o cargos que sean nuevos en la organización como se soportará este tema?"/>
    <s v="https://mintic.sharepoint.com/:b:/g/direccion_economia_digital/EXqqiM03uWBJkgVnnAms_9cBQJ3gw33HinoHMftV18RDoQ?e=Z7Izh13"/>
    <s v="Atendiendo su siguiente inquietud, en el anexo 5 “Anexo técnico”, en los   items 8.2.1.5, 8.2.2.6, 8.3.1.3, 8.3.23  y 8.3.3.3 “Equipo de trabajo”, se estipula que los honorarios y/o salarios correspondientes deberán estar acordes con los históricos que se reconozcan por parte de la organización para los perfiles requeridos, para lo cual, como soporte deberá aportarse certificación suscrita por el representante legal, el contador y el revisor fiscal (cuando aplique) en la cual se establezca: _x000a__x000a_1._x0009_Identificación del perfil_x000a_2._x0009_Experiencia requerida_x000a_3._x0009_Salario u honorarios que se reconoce en la organización para dicho cargo_x000a_4._x0009_Aportar como soporte, planilla de seguridad social en la cual se verifique el ingreso base de liquidación de las obligaciones para con el sistema general de seguridad social durante la vigencia 2019-2020. _x000a_5._x0009_En el caso de honorarios, se deberá aportar copia de contratos similares suscritos y ejecutados durante la vigencia 2019-2020, y copia de los pagos de seguridad social verificados a los contratistas de prestación de servicios. _x000a_Para efectos del equipo de trabajo, no se podrán superar los topes de las asignaciones acreditadas en las certificaciones antes referidas, las cuales deberán estar acordes con los soportes respectivos, en caso de nuevos cargos se debe realizar de acuerdo con estas reglas._x000a_"/>
    <d v="2021-06-04T15:19:00"/>
    <x v="0"/>
    <x v="0"/>
    <s v="Daniela Aleman"/>
    <s v="Miguel"/>
    <n v="42.403055555478204"/>
    <x v="0"/>
    <m/>
    <m/>
  </r>
  <r>
    <x v="173"/>
    <x v="0"/>
    <d v="2021-06-02T20:54:49"/>
    <d v="2021-06-04T20:54:49"/>
    <x v="0"/>
    <s v="(3) Solicitudes u observaciones al proceso de convocatoria"/>
    <s v="Nuevo Diario Occidente SAS"/>
    <n v="805017188"/>
    <x v="4"/>
    <s v="(0) -Seleccione-"/>
    <x v="9"/>
    <s v="Rosa Maria Agudelo Ayerbe"/>
    <n v="3147736570"/>
    <s v="rmagudelo@diariooccidente.com.co"/>
    <s v="7. En el punto 8.3.3 LINEA ESTRATEGICA SERVICIO O PRODUCTO DIGITAL se establece que “Con esta línea de desarrollo de productos digitales, se pretende fortalecer al medio que no cuente con este servicio, sin embargo, se debe garantizar que dichos desarrollos cuenten con dominio propio y sean de uso exclusivo para el medio de comunicación” Al respecto solicitamos aclarar si la página web del medio hace parte de esta línea. En el caso de contarse ya con una página web que requiera modernizarse o a la que se le deben incorporar nuevos productos, ¿Ese aspecto hace parte de esta línea estratégica?"/>
    <s v="https://mintic.sharepoint.com/:b:/g/direccion_economia_digital/EXqqiM03uWBJkgVnnAms_9cBQJ3gw33HinoHMftV18RDoQ?e=Z7Izh14"/>
    <s v="Dando alcance a su ultima solicitud y de acuerdo a la categoría en la cual podría participar de esta convocatoria le informamos Los proyectos que tengan por objeto o incluyan en su desarrollo la financiación en la línea estratégica servicio o producto digital, presentados para su habilitación por parte del MinTIC/FUNTIC, deben incluir de manera expresa en el numeral 6. ALINEACIÓN CON LOS EJES ESTRATÉGICOS DE LA CONVOCATORIA PARA LA TRANSFORMACIÓN DIGITAL Y FORTALECIMIENTO DE LOS MEDIOS DE COMUNICACIÓN del ANEXO 4 - PROPUESTA CONTENIDO METODOLOGICO, sin embargo se plantea que esta linea esta dirigida a fortalecer al medio que no cuente con este servicio, por lo que si usted ya cuenta con una página web, debe enfocar su proyecto en las otras líneas estrategicas habilitadas."/>
    <d v="2021-06-04T15:19:00"/>
    <x v="0"/>
    <x v="0"/>
    <s v="Daniela Aleman"/>
    <s v="Miguel"/>
    <n v="42.403055555478204"/>
    <x v="0"/>
    <m/>
    <m/>
  </r>
  <r>
    <x v="174"/>
    <x v="0"/>
    <d v="2021-06-02T21:02:09"/>
    <d v="2021-06-04T21:02:09"/>
    <x v="0"/>
    <s v="(3) Solicitudes u observaciones al proceso de convocatoria"/>
    <s v="MIGUEL ANTONIO SIERRA HERNANDEZ"/>
    <n v="4082414"/>
    <x v="0"/>
    <s v="(0) -Seleccione-"/>
    <x v="24"/>
    <s v="MIGUEL ANTONIO SIERA HERNANDEZ"/>
    <n v="3102857675"/>
    <s v="miguelantoniosierrah@gmail.com"/>
    <s v="Reciban un atento saludo.  Solicito dar a conocer las motivaciones y fundamentos técnicos y legales que el Ministerio utilizó para separar como dos medios de comunicación distintos a la PRENSA y a las REVISTAS.  Lo anterior por cuanto para el sector en el ámbito nacional e internacional está claro que estos dos pertenecen a PRENSA-IMPRESOS.  Esta división resulta acomodada y FAVORECIENDO a estos con casi la mitad del presupuesto total, más exactamente con un 45.4% del TOTAL de los 85 mil millones de pesos del FUNTIC.   Solicito no solo dar respuesta a lo anterior, sino además que en el documento final se unifiquen en un solo medio, y redistribuir una de esas categorias de &quot;MEDIOS bien sea prensa o Revistas&quot; en la que menos asignación se haya designado.  De su consideración, Atentamente.  MIGUEL ANTONIO SIERRA   "/>
    <m/>
    <s v="Dando alcance a su solicitud se le aclara al observante que basándonos en el Anexo No. 5 “Anexo Técnico”, en el numeral 5 “DELIMITACION POBLACION OBJETIVO”, el cual indica lo siguiente: Para los efectos del proceso de implementación del artículo 105 de la Ley 2063 de 2020, Mintic / Fondo Único de Tecnologías de la Información y las Comunicaciones, adopta las siguientes definiciones, sin perjuicio de aquellas que tengan origen en una norma específica. Cabe resaltar que dentro de este numeral 5, se expone las definiciones para estas dos categorías en el cual se aprecia en el numeral 5.1.4. “Periódico”   y en el numeral 5.1.5. “Revistas”. Por lo tanto se delimita y diferencia los medios de comunicación de periódicos y revistas. Adicionalmente se realizó un estudio con el fin de facilitar el análisis y toma de decisiones encaminadas a la asignación de presupuesto por cada medio (categoría) y posterior asignación de la financiación de los proyectos; se realizó la identificación de la población estimada para cada categoría, al igual que su delimitación, la cual se tomó como punto de referencia para la distribución de recursos al interior de cada una de las categorías, en los términos establecidos en el ANEXO 6 DISTRIBUCIÓN DE RECURSOS.  En lo que corresponde a servicios de periódico y, revistas impresas, si bien no se cuenta con normatividad que regule y/o reglamente la habilitación de las personas jurídicas para su constitución, y en consecuencia la no existencia un registro público; con el objeto de realizar la identificación de los potenciales participes en los procesos de otorgamiento de financiación, fueron consultadas las bases de datos de la Biblioteca Nacional sobre los códigos ISSN para revistas y periódicos que se encuentran asociados a la producción de contenidos informativos, periodísticos y noticiosos, lo cual arrojó como resultado 134 periódicos y 53 revistas. Basados en la información anterior se le informa al interesado que no es posible la unificación de la Categoría No. 3 Periódicos y la Categoría No. 4 Revistas, ya que conllevaría cambiar gran parte de la estructura de toda la convocatoria.   "/>
    <d v="2021-06-04T15:26:00"/>
    <x v="0"/>
    <x v="1"/>
    <s v="Daniela Aleman"/>
    <s v="Miguel"/>
    <n v="42.397500000020955"/>
    <x v="0"/>
    <m/>
    <m/>
  </r>
  <r>
    <x v="175"/>
    <x v="0"/>
    <d v="2021-06-02T21:02:59"/>
    <d v="2021-06-04T21:02:59"/>
    <x v="0"/>
    <s v="(3) Solicitudes u observaciones al proceso de convocatoria"/>
    <s v="MIGUEL ANTONIO SIERRA HERNANDEZ"/>
    <n v="4082414"/>
    <x v="0"/>
    <s v="(0) -Seleccione-"/>
    <x v="24"/>
    <s v="MIGUEL ANTONIO SIERA HERNANDEZ"/>
    <n v="3102857675"/>
    <s v="miguelantoniosierrah@gmail.com"/>
    <s v="Reciban un atento saludo.  Solicito dar a conocer las motivaciones y fundamentos técnicos y legales que el Ministerio utilizó para separar como dos medios de comunicación distintos a la PRENSA y a las REVISTAS.  Lo anterior por cuanto para el sector en el ámbito nacional e internacional está claro que estos dos pertenecen a PRENSA-IMPRESOS.  Esta división resulta acomodada y FAVORECIENDO a estos con casi la mitad del presupuesto total, más exactamente con un 45.4% del TOTAL de los 85 mil millones de pesos del FUNTIC.   Solicito no solo dar respuesta a lo anterior, sino además que en el documento final se unifiquen en un solo medio, y redistribuir una de esas categorias de &quot;MEDIOS bien sea prensa o Revistas&quot; en la que menos asignación se haya designado.  De su consideración, Atentamente.  MIGUEL ANTONIO SIERRA "/>
    <m/>
    <s v="Dando alcance a su solicitud se le aclara al observante que basándonos en el Anexo No. 5 “Anexo Técnico”, en el numeral 5 “DELIMITACION POBLACION OBJETIVO”, el cual indica lo siguiente: Para los efectos del proceso de implementación del artículo 105 de la Ley 2063 de 2020, Mintic / Fondo Único de Tecnologías de la Información y las Comunicaciones, adopta las siguientes definiciones, sin perjuicio de aquellas que tengan origen en una norma específica. Cabe resaltar que dentro de este numeral 5, se expone las definiciones para estas dos categorías en el cual se aprecia en el numeral 5.1.4. “Periódico”   y en el numeral 5.1.5. “Revistas”. Por lo tanto se delimita y diferencia los medios de comunicación de periódicos y revistas. Adicionalmente se realizó un estudio con el fin de facilitar el análisis y toma de decisiones encaminadas a la asignación de presupuesto por cada medio (categoría) y posterior asignación de la financiación de los proyectos; se realizó la identificación de la población estimada para cada categoría, al igual que su delimitación, la cual se tomó como punto de referencia para la distribución de recursos al interior de cada una de las categorías, en los términos establecidos en el ANEXO 6 DISTRIBUCIÓN DE RECURSOS.  En lo que corresponde a servicios de periódico y, revistas impresas, si bien no se cuenta con normatividad que regule y/o reglamente la habilitación de las personas jurídicas para su constitución, y en consecuencia la no existencia un registro público; con el objeto de realizar la identificación de los potenciales participes en los procesos de otorgamiento de financiación, fueron consultadas las bases de datos de la Biblioteca Nacional sobre los códigos ISSN para revistas y periódicos que se encuentran asociados a la producción de contenidos informativos, periodísticos y noticiosos, lo cual arrojó como resultado 134 periódicos y 53 revistas. Basados en la información anterior se le informa al interesado que no es posible la unificación de la Categoría No. 3 Periódicos y la Categoría No. 4 Revistas, ya que conllevaría cambiar gran parte de la estructura de toda la convocatoria.  "/>
    <d v="2021-06-04T15:28:00"/>
    <x v="0"/>
    <x v="1"/>
    <s v="Daniela Aleman"/>
    <s v="Miguel"/>
    <n v="42.416944444470573"/>
    <x v="0"/>
    <m/>
    <m/>
  </r>
  <r>
    <x v="176"/>
    <x v="0"/>
    <d v="2021-06-02T21:44:34"/>
    <d v="2021-06-04T21:44:34"/>
    <x v="0"/>
    <s v="(3) Solicitudes u observaciones al proceso de convocatoria"/>
    <s v="CORPORACIÓN MAXIMEDIOS"/>
    <n v="9000990870"/>
    <x v="0"/>
    <s v="(0) -Seleccione-"/>
    <x v="6"/>
    <s v="Jakson Exneyder Alvarado Hurtado"/>
    <n v="3508559592"/>
    <s v="maximedios@gmail.com"/>
    <s v="Estimados señores._x000a__x000a_En mi calidad de director ejecutivo de la CORPORACIÓN MAXIMEDIOS, me permito adjuntar cinco observaciones a la convocatoria 001 de 2021, cada uno con distintas solicitudes. Agradezco publicar la totalidad de los contenidos para efecto de las respuestas públicas._x000a_Atentamente,_x000a_Jakson Exneyder Alvarado_x000a__x000a__x000a_1. Modificación en valores de financiación de proyectos/disponibilidad presupuestal. _x000a_De acuerdo con el numeral 3.3. de la Convocatoria, los proyectos objeto de distribución, contarán con la siguiente asignación presupuestal según la categoría en que se encuentre el medio de comunicación:_x000a__x000a_Teniendo en cuenta las respuestas del MinTIC, para efectos de definir la distribución de los recursos que hacen parte de la apropiación presupuestal disponible dentro de la vigencia 2021, esta entidad adelantó un ejercicio que permitiera establecer la participación de los diferentes tipos de medios según las siguientes condiciones:                                                                           _x000a_1. Las diferentes líneas estratégicas asociadas a los proyectos de transformación digital que desarrolla el Ministerio TIC y el Fondo Único de TIC. _x000a_2. Las necesidades que se plantearon en las 4 mesas de trabajo realizadas con diversas agremiaciones y asociaciones en las cuales participaron actores de medios de comunicación de nivel nacional, regional y comunitario. _x000a_3. El análisis a los impactos referidos por los mismos._x000a_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habilitados. _x000a__x000a_En consideración a lo anterior, el MinTIC no aceptó ninguna de las propuestas que solicitaron la distribución de los recursos para aumentar la participación de los medios digitales. Al contrario, se aumentó la asignación para los restantes cuatro (4) medios de comunicación y el único rubro que se mantuvo exactamente igual fue el destinado a esos medios digitales. _x000a__x000a_Justamente, no se entiende cómo en el documento definitivo de Convocatoria se hayan reasignado recursos y a los medios digitales se les mantuviera el mismo cinco por ciento (5%) considerado inicialmente en el documento borrador, equivalente a $4.250 millones; este hecho no guardaría coherencia técnica ni se ajusta a la realidad de los medios. Con mayor razón si se recuerda que la filosofía de Convocatoria y su objeto apuntan a apoyar la transformación digital de los medios de comunicación. _x000a__x000a_Lo anterior también olvida que la categoría de “medios digitales” es a la que cada vez más periodistas y trabajadores de los medios se desplazan, pues gran parte de los medios tradicionales de televisión, radio, prensa escrita y revistas, principalmente con presencia regional y local, cesaron en el ejercicio diario de sus actividades en espacios noticiosos informativos y en la difusión de asuntos comunitarios y deportivos. _x000a__x000a_Las palmarias dificultades económicas para el pago del arrendamiento mensual en emisoras, canales de televisión y los costos operacionales de producción, sumadas a decisiones por parte de algunos empleadores para el retiro temporal o definitivo de personal, trajo como consecuencia directa la generación de un ambiente de incertidumbre e inestabilidad laboral; a partir de este contexto, los periodistas y trabajadores de estos medios tradicionales migraron hacia emprendimientos en medios digitales._x000a__x000a_SOLICITUDES: _x000a__x000a_• Aclarar los criterios y/o principios que utilizó la entidad redistribuyera la asignación de recursos en las categorías de radiodifusión sonora, televisión, periódicos y revistas, dejando de lado los medios digitales, cuya petición de aumento fue la más reiterada e insistente por quienes presentaron observaciones. _x000a_• Reevaluar y modificar la distribución de los recursos, aumentando el monto para los medios digitales, pues en caso de mantener esa distribución presupuestal no guardará relación con la realidad que afrontan los medios digitales ni con la incipiente necesidad de recursos que se requieren para la reactivación económica de estos medios. _x000a__x000a_Además de ello, la categoría número 5 “Medios Digitales” es la única que no cuenta con subcategorías, por lo que no existe un monto máximo garantizado dentro de los diferentes medios digitales, lo que inequívocamente hará que la competencia por la asignación de esos $4.250 millones sea más reñida, pues por esa cifra total entrarán a presentar sus propuestas la totalidad de medios digitales, contando con un valor máximo para financiar por proyecto de QUINIENTOS MILLONES DE PESOS ($500.000.000) (hoja 32 de la Convocatoria)."/>
    <s v="https://mintic.sharepoint.com/:b:/g/direccion_economia_digital/EcSHWCvtOplJhQImIzG480sBH_KWloCrj34UrbpC7P20Dw?e=gD9rng"/>
    <s v="&quot;Con la presente nos permitimos dar respuesta a las observaciones por Usted formuladas días a tras con relación a la convocatoria de la referencia precisando que:_x000a__x000a_1._x0009_La convocatoria de transformación digital prevista en el articulo 105 de la ley de presupuesto, conllevo a un ejercicio riguroso y metodológico reflejado tanto en el borrador de la Convocatoria como en su publicación definitiva que recogió un sin numero de variables de mercado  y comportamientos de los diferentes medios de comunicación que concluyeron con la definición de los medios objeto de esta convocatoria, así como los recursos asignados a cada categoría de tal suerte que incentivaran su transformación digital._x000a__x000a_2._x0009_Con relación a los criterio de los medios digitales se debe observar que esta categoría per se por su naturaleza se encuentran en un ambiente de desarrollo muchos más adelantado y en un mayor grado de avance en materia de transformación digital que los demás medios de comunicación tradicionales, por lo que para esta convocatoria con fundamento en los análisis efectuados se pudo cualificar y cuantificar la mayor demanda de necesidades en transformación digital las restantes categorías referidas en la convocatoria._x000a__x000a_3._x0009_Por lo anterior, se mantienen los criterios de asignación por categorías siendo inviable modificarlos por los argumentos por Ustedes planteados, pues los mismos tal como se publicaron guardan una concordancia con las necesidades de sector planteadas en los análisis, y que redundaran positivamente en su transformación digital._x000a__x000a_4._x0009_Con relación a la no definición de subcategorías en la categoría de Medios Digitales, obedece argumentativamente a que el campo de aplicación de los medios digitales sobrepasa lo local, trascendiendo a los ámbitos nacional e internacional, mientras los demás medios se circunscriben por su naturaleza jurídica a espacios geográficos definidos, por lo que se debió abordar dimensiones técnicas para garantizar su participación._x000a__x000a_5._x0009_Finalmente la realidad de los medios digitales y en éste contexto como los demás medios de comunicación cuenta con profesionales de la comunicaciones vinculados e inmersos en una necesidad imperiosa de transformación digital por lo que esperamos con estos proyectos fortalecerlos, por ende, no es posible calificar cuales son más proclives a la transformación tecnológica y sí afirmar que con estos incentivos se logre una reactivación económica de los medios de comunicación._x000a_&quot;_x000a_"/>
    <d v="2021-06-11T21:55:00"/>
    <x v="1"/>
    <x v="2"/>
    <m/>
    <s v="Miguel"/>
    <n v="216.17388888885034"/>
    <x v="0"/>
    <m/>
    <m/>
  </r>
  <r>
    <x v="177"/>
    <x v="0"/>
    <d v="2021-06-02T21:44:34"/>
    <d v="2021-06-04T21:44:34"/>
    <x v="0"/>
    <s v="(3) Solicitudes u observaciones al proceso de convocatoria"/>
    <s v="CORPORACIÓN MAXIMEDIOS"/>
    <n v="9000990870"/>
    <x v="0"/>
    <s v="(0) -Seleccione-"/>
    <x v="6"/>
    <s v="Jakson Exneyder Alvarado Hurtado"/>
    <n v="3508559592"/>
    <s v="maximedios@gmail.com"/>
    <s v="2.Requisitos para la Categoría No. 5 que desbordan la capacidad de los pequeños medios digitales y que no son equiparables con los de otras categorías. _x000a__x000a_De acuerdo con los requerimientos de la Convocatoria para que un medio digital resulte habilitado, debe acreditar que cuenta con su propia página web, hosting y dominio (URL) propios. Los medios de prueba admitidos para demostrar esa situación requieren adjuntar:_x000a__x000a_ ₋ Licencias de software vigentes utilizado para el desarrollo de la plataforma (Permiso de uso de manera perpetua o tiempo determinado de acuerdo con las características del mismo). _x000a_₋ Certificado de la Matricula Profesional del desarrollador junto con el Certificado de que lo acredite como desarrollador de software. _x000a_₋ Evidencia de la URL y Hosting. _x000a_₋ Registros fotográficos donde demuestre que la plataforma está en funcionamiento. _x000a__x000a_Respecto con los 2 primeros medios de prueba, es necesario poner de presente a MinTIC que en las capacidades de un comunicador social o periodista, es perfectamente posible que esta persona por sus propios medios y conocimientos, pueda implementar el diseño de una página web para su medio de comunicación, caso en el cual no contrata a ningún desarrollador de software para la implementación de la página ni tampoco contrata una licencia._x000a__x000a_En virtud de esa situación, el hecho de que MinTIC exija contar con las licencias de software o la matrícula del profesional desarrollador resulta desmedido, pues en realidad, cualquier persona puede llegar a desarrollar una página web, que resulta ser el instrumento por medio del cual se difunde el medio digital. _x000a__x000a_Por otra parte, esos requisitos son desorbitantes al realizar una comparación frente a otros medios que, al igual que los digitales, no han sido definidos ni regulados legalmente en el país, como es el caso de los medios impresos. Particularmente, a la categoría No. 3 de periódicos no se les solicitan requisitos que si quiera se equiparen a los de los medios digitales. _x000a__x000a_Bajo la misma perspectiva, a la categoría No. 4 “Revistas” se les exige estar identificadas mediante código de barras y ISSN, -International Standard Serial Number- Número Internacional Normalizado de Publicaciones Seriadas-, presentando formato y características de impresión, cosida y/o encuadernada, y con cubierta. Es fundamental aclarar que el código ISSN no es un requisito sine qua non para que en Colombia las revistas puedan distribuirse, pues no existe en el ordenamiento jurídico vigente una norma que señale que para que una revista pueda publicarse deba tener tal código, por lo que tampoco se entiende el fundamento para exigirlo en la Convocatoria. _x000a__x000a_SOLICITUD: _x000a_• Eliminar las pruebas para los medios digitales consistentes en las licencias de software vigentes utilizado para el desarrollo de la plataforma (Permiso de uso de manera perpetua o tiempo determinado de acuerdo con las características del mismo), así como también el certificado de la Matricula Profesional del desarrollador junto con el Certificado de que lo acredite como desarrollador de software. _x000a_• Suprimir la solicitud de ISSN para las revistas."/>
    <s v="https://mintic.sharepoint.com/:b:/g/direccion_economia_digital/EcSHWCvtOplJhQImIzG480sBH_KWloCrj34UrbpC7P20Dw?e=gD9rng"/>
    <s v="&quot;Una vez revisada su observación, teniendo en cuenta que hay herramientas basadas en software libre, que no requieren un alto nivel técnico para la implementación de administradores o gestores de contenido, que permiten la divulgación de información y en aras de garantizar la igualdad en la participación del medio de comunicación descrito se  hace necesario ajustar a la Sección “7 IDENTIFICACION DE LAS CATEGORIAS, REQUISITOS Y CONDICIONES DE PARTICIPACION”,   “7.5 Categoría No. 5 Medios de comunicación digitales” numeral 3, tal y como quedará estipulado mediante Adenda No. 1. _x000a_&quot;_x000a_"/>
    <d v="2021-06-11T21:55:00"/>
    <x v="1"/>
    <x v="2"/>
    <m/>
    <s v="Nicolas"/>
    <n v="216.17388888885034"/>
    <x v="0"/>
    <m/>
    <m/>
  </r>
  <r>
    <x v="178"/>
    <x v="0"/>
    <d v="2021-06-02T21:44:34"/>
    <d v="2021-06-04T21:44:34"/>
    <x v="0"/>
    <s v="(3) Solicitudes u observaciones al proceso de convocatoria"/>
    <s v="CORPORACIÓN MAXIMEDIOS"/>
    <n v="9000990870"/>
    <x v="0"/>
    <s v="(0) -Seleccione-"/>
    <x v="6"/>
    <s v="Jakson Exneyder Alvarado Hurtado"/>
    <n v="3508559592"/>
    <s v="maximedios@gmail.com"/>
    <s v="3.Asignación de remanentes para los medios digitales _x000a__x000a_En concordancia con los literales K, L y M del subnumeral 5.2 del documento definitivo de Convocatoria, en caso de quedar saldos remanentes del presupuesto asignado por subcategoría, los mismos serán reasignados a las Categorías No. 3 Periódicos y No. 5 Medios Digitales, en una proporción del 70% y 30% respectivamente. _x000a__x000a_Frente a ello, se plantean las siguientes SOLICITUDES: _x000a__x000a_• Aclarar cuál es el fundamento técnico, legal u otro, para asignar tan solo el treinta por ciento (30%) del remanente por subcategoría a los medios digitales. _x000a_• Con base en lo expuesto en el numeral 1 del presente documento, asignar el cien por ciento (100%) de los remanentes a los medios digitales, aumentando el valor máximo a asignar para la categoría, teniendo en cuenta que a esta le fue asignada la menor proporción de recursos (tan solo el 5% de los $85.000 millones)."/>
    <s v="https://mintic.sharepoint.com/:b:/g/direccion_economia_digital/EcSHWCvtOplJhQImIzG480sBH_KWloCrj34UrbpC7P20Dw?e=gD9rng"/>
    <s v="&quot;No se acepta la observación y solicitud elevada. En primera instancia, en cuanto al monto establecido para la Categoría No. 5,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_x000a__x000a_Ahora bien, teniendo en cuenta la posibilidad que una vez adelantada la convocatoria y asignados los recursos correspondientes a las diferentes categorías y subcategorías, según el procedimiento aleatorio regulado en el numeral 5.2. de las CONDICIONES DE PARTICIPACION CONVOCATORIA DEFINITIVA MINTIC No. 001 de 2021, se presenten saldos sin asignación; la Entidad consideró procedente su redistribución en estricto orden así: el 70% a la Categoría No. 3 Periódicos y el 30% a la Categoría No. 5 Medios Digitales, con la precisión que, en la misma secuencia, una vez agotada la asignación de financiación a los proyectos en la Categoría No. 3, los saldos que se presenten serán redistribuidos en la Categoría No. 5._x000a__x000a_En lo que respecta al fundamento de la redistribución indicada, se aclara que ante la eventualidad de existir saldos de los recursos destinados para la convocatoria, correspondió a la liberación del presupuesto no ejecutado, con destino al FUTIC. No obstante, con el fin de posibilitar un mayor impacto, se priorizó en primera instancia a los medios asociados a la Categoría No. 3 Periódicos, en atención a que de conformidad con los antecedentes y análisis realizados por dicho sector económico (medios de comunicación), corresponde a aquel que ha evidenciado un mayor impacto en razón a la COVID 19 reflejado en las pérdidas por falta en la inversión en pauta publicitaria. Finalmente, sin perjuicio de la condición citada y la incidencia porcentual de la Categoría No. 3 en el presupuesto general de la convocatoria frente a la Categoría No. 5, igualmente se consideró procedente incrementar el impacto de ésta última en los potenciales saldos de las otras categorías, hasta el 30%, con el fin de inyectarle un mayor número de recursos atendiendo las solicitudes elevadas en la etapa de borradores de la convocatoria.&quot;_x000a_"/>
    <d v="2021-06-11T21:55:00"/>
    <x v="1"/>
    <x v="2"/>
    <m/>
    <s v="Nicolas"/>
    <n v="216.17388888885034"/>
    <x v="0"/>
    <m/>
    <m/>
  </r>
  <r>
    <x v="179"/>
    <x v="0"/>
    <d v="2021-06-02T21:44:34"/>
    <d v="2021-06-04T21:44:34"/>
    <x v="0"/>
    <s v="(3) Solicitudes u observaciones al proceso de convocatoria"/>
    <s v="CORPORACIÓN MAXIMEDIOS"/>
    <n v="9000990870"/>
    <x v="0"/>
    <s v="(0) -Seleccione-"/>
    <x v="6"/>
    <s v="Jakson Exneyder Alvarado Hurtado"/>
    <n v="3508559592"/>
    <s v="maximedios@gmail.com"/>
    <s v="4.La convocatoria no tiene en cuenta el beneficiario final y real en la asignación de los recursos. _x000a__x000a_Una vez analizado detallada y cuidadosamente el archivo de Excel consolidado de respuestas otorgadas por MINTIC respecto con el primer borrador de la Convocatoria, es posible observar que una de las preocupaciones recurrentes de gran parte de las personas naturales y jurídicas que presentaron comentarios, es la relacionada con la posibilidad que se deja abierta para que los conglomerados de medios de comunicación puedan participar en varias categorías y subcategorías. _x000a__x000a_De esta forma es perfectamente posible que:_x000a_ ₋ Los medios de comunicación diferentes pero que pertenezcan a un mismo dueño o tengan accionistas en común, presenten ofertas individuales en una misma categoría o subcategoría. _x000a_₋ Los medios de comunicación diferentes que pertenezcan a un mismo dueño o tengan accionistas en común, presenten ofertas individuales en distintas categorías o subcategorías. _x000a__x000a_En las respuestas otorgadas, MINTIC ratifica lo anterior, pues expresamente señaló que el mismo medio de comunicación puede participar presentando más de una propuesta, siempre y cuando se encuentre integrado por diversas personas – ya sea naturales o jurídicas- y cada una de ellas participe en la categoría en la cual se encuentre habilitada para la prestación del servicio, en los casos que aplique. _x000a__x000a_A la luz del Código de Comercio, esta Convocatoria acepta que participen personas jurídicas y naturales respecto de las cuales se hayan configurado situaciones de control y/o grupos empresariales siempre y cuando no se presente más de una propuesta en su categoría, ya sea en calidad de subordinada, filial o matriz. _x000a__x000a_En estas condiciones, no es suficiente que para cada medio de comunicación y su subcategoría existan condiciones delimitadas en los anexos técnicos, ni cumplir con la totalidad de los requerimientos técnicos habilitantes establecidos en los documentos de la Convocatoria, pues más allá de eso, lo que se está facilitando y permitiendo es que los grandes medios de comunicación puedan apropiarse de gran parte de los recursos, pues lo que importa es cumplir los requisitos y que el medio no presente más de una propuesta en su categoría, sin ir un poco más allá y analizar quiénes conforman esos medios de comunicación. _x000a__x000a_Respecto de esta situación, la Convocatoria no facilita el pluralismo ni la variedad de medios de comunicación participantes, pues es evidente que los grandes conglomerados de medios cuentan con la capacidad técnica, operativa, financiera, administrativa y con la infraestructura suficiente para poder participar en más de una categoría con propuestas individuales a través de medios de comunicación distintos, pero que final y realmente pertenecen al mismo conglomerado o grupo._x000a_ _x000a_En este escenario, recursos de la Convocatoria pueden quedar en dominio de las mismas personas naturales o jurídicas como beneficiarios reales y finales, disminuyendo el margen de acción para los pequeños medios locales que realizan importantes esfuerzos para presentar propuestas, planes y proyectos de acuerdo a todos los requerimientos de MinTIC. _x000a__x000a_Si bien es cierto que existe una limitación, esta solo se refiere a que se excluyen los medios digitales que tengan vinculación directa o indirecta con los medios que se presenten a la convocatoria para las categorías de televisión, radiodifusión sonora, periódicos y revistas, a subordinados o filiales, así como a sus marcas. Sin embargo, tal restricción no cobija la situación que ha sido expuesta en párrafos precedentes. _x000a__x000a_SOLICITUD: _x000a__x000a_• Que el MINTIC/ Fondo Único de Tecnologías de la Información y las Comunicaciones restrinja esa participación de medios que funcionen como conglomerados, pues en aras de la justicia, lo que debería buscarse es que la financiación y reactivación llegue de forma efectiva a los medios más vulnerables._x000a__x000a_Para ello el MINTIC se puede apoyar de sus registros y bases de datos, de las Cámaras de Comercio y de otras entidades o publicaciones investigativas o académicas, para identificar cuáles medios de comunicación operan como un conglomerado e identificar al beneficiario real de la financiación, es decir, a las personas naturales o jurídicas que poseen o controlan a otras y en cuyo nombre se realizan actividades informativas o de comunicación, para restringir su participación en varias categorías, y tenerlo particularmente en cuenta frente a la Nota 2 del subnumeral 2.3 de la Convocatoria."/>
    <s v="https://mintic.sharepoint.com/:b:/g/direccion_economia_digital/EcSHWCvtOplJhQImIzG480sBH_KWloCrj34UrbpC7P20Dw?e=gD9rng"/>
    <s v="&quot;No es procedente la observación. En primera instancia, es pertinente recordar que el fundamento legal de la convocatoria, corresponde al artículo 105 de la Ley 2063 de 2020, que expresamente establece la financiación de proyectos de medios de comunicación, sin distinción alguna, siempre y cuando correspondan a transformación digital, fortalecimiento de los medios, con el fin asociado de promover la reactivación económica.  En tal sentido, para efectos de definir la distribución de los recursos que hacen parte de la apropiación presupuestal disponible dentro de la vigencia 2021, la entidad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sin que sea de recibo insinuación alguna encaminada a cuestionar la transparencia del proceso en curso por parte de la Entidad. _x000a__x000a_Ahora bien, se recuerda que la norma indicada no establece procedimiento alguno para la asignación de la financiación, sin embargo, el MinTIC/FUTIC consideró que el procedimiento más adecuado, corresponde justamente a la celebración de una convocatoria pública a través de la cual se garantizara imparcialidad, transparencia y objetividad en la asignación de la financiación de los proyectos; trámite al interior del cual, en el numeral 5.2. de las CONDICIONES DE PARTICIPACION CONVOCATORIA DEFINITIVA MINTIC No. 001 de 2021, se establece el procedimiento aleatorio, que permite que todos los medios de comunicación y en igualdad de condiciones, accedan a la opción de ser beneficiarios; esto, indistintamente del titular del mismo, indicadores financieros, indicadores de generación de empleo, aporte al PIB o pago de obligaciones o contraprestaciones, entre otros, que si generarían condiciones favorables respecto de aquellos.&quot;_x000a_"/>
    <d v="2021-06-11T21:55:00"/>
    <x v="1"/>
    <x v="2"/>
    <m/>
    <s v="Miguel"/>
    <n v="216.17388888885034"/>
    <x v="0"/>
    <m/>
    <m/>
  </r>
  <r>
    <x v="180"/>
    <x v="0"/>
    <d v="2021-06-02T21:44:34"/>
    <d v="2021-06-04T21:44:34"/>
    <x v="0"/>
    <s v="(3) Solicitudes u observaciones al proceso de convocatoria"/>
    <s v="CORPORACIÓN MAXIMEDIOS"/>
    <n v="9000990870"/>
    <x v="0"/>
    <s v="(0) -Seleccione-"/>
    <x v="6"/>
    <s v="Jakson Exneyder Alvarado Hurtado"/>
    <n v="3508559592"/>
    <s v="maximedios@gmail.com"/>
    <s v="5. Publicidad y transparencia de la Audiencia de Sorteo_x000a__x000a_De acuerdo con lo dispuesto en el documento publicado, en la Audiencia de Sorteo solo podrán participar aquellos medios de comunicación oferentes que hayan sido previamente habilitados y que obren en el correspondiente listado por cada categoría y subcategoría. _x000a__x000a_La diligencia de sorteo, en virtud de la declaratoria de emergencia sanitaria por parte del Ministerio de Salud, se llevará a cabo en el lugar o la dirección electrónica a través de protocolo, que será publicado dentro de los dos (2) días hábiles anteriores a la fecha establecida. _x000a__x000a_SOLICITUDES: _x000a__x000a_• Teniendo en cuenta que en ninguna parte del documento definitivo se indica en presencia de qué autoridades se llevará a cabo esa Audiencia de Sorteo, que el MINTIC indique los cargos de los funcionarios que delegará para llevar a cabo esa diligencia. _x000a__x000a_• De la misma forma, como garantía de la transparencia, imparcialidad y moralidad públicas, se solicita que se garantice la presencia de delegados ajenos, de organizaciones gremiales independientes, convocados a inscribirse públicamente y que no estén adscritos al Ministerio para que verifiquen que el desarrollo de la audiencia se realice en estricta sujeción a las reglas establecidas. _x000a__x000a_La presencia y designación de estas personas cuya participación será exclusiva en la Audiencia de Sorteo para realizar labores de monitoreo y veeduría, es imprescindible, pues garantiza que en esa diligencia se seleccionarán los beneficiarios finales hasta agotar el monto asignado conforme a la distribución efectuada por la entidad, tratándose de un mecanismo de financiación de carácter directo en el que se comprometen importantes sumas de dinero público._x000a__x000a_Finalmente, reiteramos nuestra complacencia por este proceso amplío y transparente que realiza Mintic, y deseamos que estos cinco comentarios que enviamos en condición de organización que agrupa a medios de comunicación, especialmente digitales, comunitarios y alternativos, sean tenidos en cuenta para robustecer el documento final de la Convocatoria. "/>
    <s v="https://mintic.sharepoint.com/:b:/g/direccion_economia_digital/EcSHWCvtOplJhQImIzG480sBH_KWloCrj34UrbpC7P20Dw?e=gD9rng"/>
    <s v="&quot;En atención a su observación se aclara lo siguiente: La audiencia de que trata el numeral 5.2. de las CONDICIONES DE PARTICIPACION CONVOCATORIA DEFINITIVA MINTIC No. 001 de 2021, al igual que toda la actuación administrativa se realiza en cabeza de la Secretaría General y el Viceministro de Transformación Digital del MinTIC, en su condición de ordenadores del gasto. Igualmente en presencia del Comité Evaluador establecido en el artículo 4 de la Resolución 00901 de 2021 por la cual se dio apertura a la Convocatoria Pública No. 001 de 2001 y el Jefe de la Oficina de Control Interno del Ministerio. Igualmente, en virtud de lo establecido en el numeral 1.2. de las CONDICIONES DE PARTICIPACION CONVOCATORIA DEFINITIVA MINTIC No. 001 de 2021, pueden participar las Veedurías Ciudadanas correspondientes. _x000a__x000a_Ahora bien, de acuerdo con lo señalado en la Resolución 385 del 12 de marzo de 2020 “Por la cual se declara la emergencia sanitaria por causa del coronavirus COVID-19 y se adoptan medidas para hacer frente al virus”, modificada por la Resolución No. 000222 del 25 de febrero de 2021 por la cual se prorroga la emergencia sanitaria en todo el territorio nacional hasta el 31 de mayo de 2021; así como el artículo 1 del Decreto 537 del 12 de abril de 2020 &quot;&quot;Por el cual se adoptan medidas en materia de contratación estatal, en el marco del Estado de Emergencia Económica, Social y Ecológica”, esta audiencia se podrá realizar a través de medios electrónicos y/o de carácter mixto, en aplicación estricta de los protocolos de bioseguridad de la entidad,  para lo cual la entidad publicará el protocolo correspondiente en el micrositio https://mintic.gov.co/transformaciondigitalmedios, con anterioridad a su celebración, en el cual atendiendo las condiciones existentes a la fecha de celebración, se regulará lo correspondiente a la participación de oferentes dependiendo los aforos permitidos.&quot;_x000a_"/>
    <d v="2021-06-11T21:55:00"/>
    <x v="1"/>
    <x v="2"/>
    <m/>
    <s v="Migue"/>
    <n v="216.17388888885034"/>
    <x v="0"/>
    <m/>
    <m/>
  </r>
  <r>
    <x v="181"/>
    <x v="0"/>
    <d v="2021-06-02T21:45:26"/>
    <d v="2021-06-04T21:45:26"/>
    <x v="0"/>
    <s v="(3) Solicitudes u observaciones al proceso de convocatoria"/>
    <s v="Rodrigo Humberto Hernández Rodríguez "/>
    <n v="79465782"/>
    <x v="3"/>
    <s v="(0) -Seleccione-"/>
    <x v="5"/>
    <s v="Rodrigo Humberto Hernández Rodríguez"/>
    <n v="3204968636"/>
    <s v="inverhernandez126@gmail.com"/>
    <s v="Se solicita eliminar los numerales 4 y 5 del aparte 7.1.2. Condiciones Comunes a las Subcategorías de radiodifusión sonora, del anexo 5 de la convocatoria._x000a__x000a_Con respeto al numeral 4. Se prohíbe la modificación de parámetros técnicos esenciales._x000a_ De conformidad con el Plan técnico Nacional de Radiodifusión Sonora los equipos de medición y control son parámetros técnicos esenciales. Por lo que no se pueden modificar._x000a_Sin embargo, el mismo plan abre la oportunidad de tener equipos que tengan integrados las funciones de monitor de modulación y de monitor de frecuencia. Igualmente permite que los equipos trasmisores tengan integrado estos equipos de medición y control._x000a_El numeral en cuestión impide que las emisoras adquieran equipos de control o trasmisores de alta tecnología que les permita realizar dicho control de forma sistematizada._x000a_Lo anterior solicitud se justifica por:_x000a_-       La mayoría de los concesionarios de las emisoras comunitarias datan de 1997, quienes adquirieron equipos análogos o de tecnología incipiente de medición y control que no garantizan el cumplimiento de los parámetros técnicos esenciales que dichos aparatos deben controlar._x000a_-       La incorporación de los equipos de medición y control como parámetro técnico esencial es reciente, por lo tanto los concesionarios de emisoras comunitarias de 1997 y 2007, no presentaron catálogos para dichos equipos y en sus títulos habilitantes o cuadro de características técnicas no se incluyó dichos equipos como característica técnica esencial. _x000a_-       Más en el pasado que en el presente, se han iniciado investigaciones por parte de la dirección de vigilancia y control del Ministerio y de la ANE, y se han impuesto sanciones porque las emisoras no tiene estos equipos de control o los que tienen no realiza el adecuado control sobre la frecuencia y sobre la modulación que impida que los concesionario no trasgredan dichos parámetros técnicos._x000a_-       Se pierde la oportunidad que la emisoras modernicen sus equipos análogos por equipos altamente automatizados que permitan el cumplimiento de los parámetros técnicos esenciales, los que garantizan una mejor control sobre el espectro radioeléctrico."/>
    <m/>
    <s v="&quot;En cuanto al numeral 4, se acepta parcialmente la observación. Al respecto se aclara que la Resolución 415 de 2010, el Plan Técnico Nacional de Radiodifusión Sonora, han definido las reglas administrativas y técnicas del servicio de Radiodifusión Sonora, y esta convocatoria no riñe con la modernización de equipos, eso sí, siempre y cuando se conserven las condiciones técnicas que el MinTIC ha definido para cada estación, pues no sería admisible el cambio de un parámetro técnico esencial sin el cumplimiento de los procedimientos establecidos en la regulación vigente y previamente aprobado; por lo tanto y teniendo en cuenta lo anterior, se precisa al observante que se pueden adquirir elementos de hardware y software hasta la conformación de la señal que se va a radiodifundir, es decir, esta convocatoria aplica para equipos de los estudios, inclusive parte del sistema de transmisión que va hasta el transmisor, limitando tan solo recursos a aquellas actividades o componentes que tengan por objeto el sistema de distribución como la torre y los dispositivos o elementos que allí lo componen. _x000a__x000a_No obstante lo anterior, el solicitante que considere incluir dentro de su propuesta la actualización o cambio de alguno de los equipos esenciales que conlleven la modificación de los parámetros técnicos esenciales para la operación de la estación de radiodifusión sonora, que se encuentran establecidos en el artículo 40 de la Resolución No. 415 del 13 de abril de 2010, deberá aportar dentro de la propuesta la autorización previa expedida por el MinTIC, por la cual se haya expedido la validación de los equipos propuestos, para determinar su cumplimiento aplicable en el servicio de Radiodifusión Sonora, en los términos establecidos en el artículo 13 de Resolución No. 415 del 13 de abril de 2010. Al igual que se entienden habilitados a incluir dentro de su propuesta la adquisición de equipos relacionados con parámetros técnicos esenciales que no se hayan vinculado al momento de la presentación y aprobación del estudio técnico de la adjudicación de la concesión. En esa medida, se realizará el ajuste respectivo mediante Adenda No. 1.&quot;_x000a_"/>
    <d v="2021-06-11T21:55:00"/>
    <x v="1"/>
    <x v="2"/>
    <m/>
    <s v="Nicolas"/>
    <n v="216.1594444445218"/>
    <x v="0"/>
    <m/>
    <m/>
  </r>
  <r>
    <x v="182"/>
    <x v="0"/>
    <d v="2021-06-02T21:45:26"/>
    <d v="2021-06-04T21:45:26"/>
    <x v="0"/>
    <s v="(3) Solicitudes u observaciones al proceso de convocatoria"/>
    <s v="Rodrigo Humberto Hernández Rodríguez "/>
    <n v="79465782"/>
    <x v="3"/>
    <s v="(0) -Seleccione-"/>
    <x v="5"/>
    <s v="Rodrigo Humberto Hernández Rodríguez"/>
    <n v="3204968636"/>
    <s v="inverhernandez126@gmail.com"/>
    <s v="Con respecto al numeral 5. Se solicita que se aclare si se puede solicitar o no la modificación de los equipos catalogados como no esenciales. Puesto que la redacción no es clara. Porque al parecer lo que se requiere es la autorización previa del Ministerio de Tecnologías de la Información y las Comunicaciones para la modernización._x000a_Si la interpretación es que no, porque se entiende incorporados al contrato de concesión, esta interpretación es una fragante modificación unilateral de los contratos de concesión, al convertir un parámetro técnico no esencial, hoy llamados parámetros generales, en parámetro técnico esencial, lo que atenta con la estabilidad jurídica de los contratos._x000a_Además el numeral en cuestión atenta contra el artículo 11 de la ley 1431 de 2009, modificado por el artículo 8 de la ley 1978 de 2019, que manifiesta que “El permiso de uso del espectro respetará la neutralidad en la tecnología siempre y cuando esté coordinado con las políticas del Ministerio de Tecnologías de la Información y las Comunicaciones, no generen interferencias sobre otros servicios, sean compatibles con las tendencias internacionales del mercado, no afecten la seguridad nacional, y contribuyan al desarrollo sostenible.”_x000a_El numeral quinto en cuestión también es contrario al parágrafo del artículo 11 de la ley 1341 de 2009. Puesto que limita la utilización de equipos que el mismo parágrafo garantiza. Veamos. “Parágrafo 1°. Para efectos de la aplicación de presente artículo, se debe entender que la neutralidad tecnológica implica la libertad que tienen los proveedores de redes y servicios de usar las tecnologías para la prestación de todos los servicios sin restricción distinta a las posibles interferencias perjudiciales y el uso eficiente de los recursos escasos.”_x000a_No se debe olvidar que la incorporación en la ley de la neutralidad tecnológica en la ley, obedece al cumplimiento del Estado Colombiano de los acuerdos firmados con la OMC y OCDE."/>
    <m/>
    <s v="En lo que refiere a la observación planteada frente al subnumeral 5 del numeral 7.1.2, se acepta parcialmente la misma. Al respecto se aclara: (i) La regla establecida, refiere única y exclusivamente a la modificación y/o actualización de los equipos que se encuentren incluidos en el estudio técnico aprobado por el Ministerio, de que trata el segundo inciso del artículo 13 de la Resolución 415 del 13 de abril de 2010. En esa medida, con el objeto de mantener la inversión y proteger los recursos públicos invertidos, de ser reconocido como beneficiario de la financiación el proyecto, dichos equipos se entenderán incorporados a los contratos de concesión respectivos y no podrán ser modificados o sustituidos sin la autorización previa y expresa del MinTIC. (ii) Dicha previsión, no atenta contra la estabilidad jurídica de los contratos de concesión vigente, al respecto, se recuerda que la presente convocatoria tiene por objeto la asignación de recursos (no reembolsables) a título de financiación, sin embargo, cuando, como en el caso particular corresponda a la modificación de equipos incluidos en el estudio técnico, por tener relación directa con la prestación eficiente del servicio de radiodifusión sonora se considera procedente su inclusión en el contrato de concesión; teniendo la autonomía cada operador en definir si se acoge a dicha regla o no. En todo caso, de manera enfática se indica que no se está modificando los parámetros generales o no esenciales, en parámetros esenciales, esto toda vez que los mismos están regulados en la Resolución 415 de 2010 y el Plan Técnico Nacional de Radiodifusión Sonora. (iii) La previsión indicada no vulnera la regulación del artículo 11 de la Ley 1341 de 2009 – de la neutralidad tecnológica – esto teniendo en cuenta que tanto el anexo “estudio técnico” al que refiere el segundo inciso del artículo 13 de la Resolución 415 de 2010, es de exclusiva estructuración del operador, al igual que la modificación de los equipos respecto de los cuales el MinTIC realiza la verificación de las condiciones iniciales, en pro justamente de la prestación efectiva del servicio público, otra cosa, corresponde a la necesidad de garantizar la correcta inversión y permanencia en el tiempo asociado a dicho servicio, como se refirió anteriormente. En ese sentido, se ajustará el numeral 5 mediante Adenda No. 1, eliminando la referencia a equipos no esenciales._x000a_"/>
    <d v="2021-06-11T21:55:00"/>
    <x v="1"/>
    <x v="2"/>
    <m/>
    <s v="Nicolas"/>
    <n v="216.1594444445218"/>
    <x v="0"/>
    <m/>
    <m/>
  </r>
  <r>
    <x v="183"/>
    <x v="0"/>
    <d v="2021-06-02T22:11:19"/>
    <d v="2021-06-04T22:11:19"/>
    <x v="0"/>
    <s v="(2) Asesoría o consultas sobre la postulación de propuestas"/>
    <s v="Emil Segundo Pérez Chica"/>
    <n v="78746129"/>
    <x v="1"/>
    <s v="(Prensa) Prensa"/>
    <x v="2"/>
    <s v="Emil Segundo Pérez Chica"/>
    <n v="3107007836"/>
    <s v="eperezchica@gmail.com"/>
    <s v="Solicito documentos para propuesta"/>
    <m/>
    <s v="Toda la documentación o información en relación a la convoctoria puede ser consultada en el micrositio que ha dispuesto la entidad: https://www.mintic.gov.co/transformaciondigitalmedios en el botón Documentos del proceso. Cualquier duda o inquietud podrá ser formulada en el Centro de Consulta completando el formulario."/>
    <d v="2021-06-04T15:56:00"/>
    <x v="0"/>
    <x v="8"/>
    <s v="Daniela Alemán"/>
    <s v="Nicolas"/>
    <n v="41.744722222269047"/>
    <x v="0"/>
    <m/>
    <m/>
  </r>
  <r>
    <x v="184"/>
    <x v="0"/>
    <d v="2021-06-02T22:56:54"/>
    <d v="2021-06-04T22:56:54"/>
    <x v="0"/>
    <s v="(3) Solicitudes u observaciones al proceso de convocatoria"/>
    <s v="FECOLPER"/>
    <n v="9001990973"/>
    <x v="0"/>
    <s v="(0) -Seleccione-"/>
    <x v="5"/>
    <s v="ADRIANA HURTADO CORTES"/>
    <n v="3103345050"/>
    <s v="adrihurtado@gmail.com"/>
    <s v="Bogotá, 2 de junio de 2021  _x000a_Señores MINISTERIO DE TECNOLOGÍAS DE LA INFORMACIÓN Y COMUNICACIONES DE COLOMBIA - MINTIC _x000a_Ciudad  _x000a_Conforme los plazos estipulados por el MINTIC para el envío de observaciones  y solicitudes “Condiciones De Participación ConvocatoriaDefinitiva MINTIC No. 001 De 2021” , con mucho gusto nos permitimos presentar en documento adjunto los fundamentos fácticos y jurídicos recopilados por la Federación Colombiana de Periodistas, Fecolper.  _x000a__x000a_Reiteramos nuestro agradecimiento por la iniciativa de financiación gubernamental y la implementación de estrategias para reactivar económicamente al sector de los medios de comunicación, y solicitamos respetuosamente que las solicitudes elevadas sean estudiadas y tenidas en cuenta en el documento final.  Agradezco que el documento que presento sea publicado en su totalidad.  _x000a_Atentamente,  _x000a_ADRIANA HURTADO CORTÉS _x000a_Representante Legal  _x000a__x000a_1. Acreditación de la existencia del proponente en el caso de personas naturales. _x000a__x000a_Es claro que tanto personas naturales como personas jurídicas pueden presentar su proyecto para ser beneficiario de los recursos de la Convocatoria. Sin embargo, para el caso de las personas naturales, el subnumeral 4.1.3.1 señala en el párrafo tercero: _x000a__x000a_“En el evento que la persona natural tenga la calidad de comerciante, deberá allegar el registro mercantil expedido por la Cámara de Comercio con fecha de expedición no superior a treinta (30) días calendario anteriores a la fecha de cierre de la convocatoria, donde 2 acredite que la actividad mercantil de la persona natural esté relacionada con el objeto de la categoría correspondiente a la cual se presente la propuesta.” _x000a__x000a_La redacción de este párrafo permite entender que también pueden presentarse personas naturales que no tengan la calidad de comerciantes, lo cual resulta confuso porque el MinTIC ha sido reiterativo en señalar que el documento que determina necesariamente la habilitación jurídica para ejercer una actividad relacionada con las categorías y subcategorías de la Convocatoria consiste en estar inscrito en la Cámara de Comercio. _x000a__x000a_Además, la presentación de personas naturales o jurídicas en cualquiera de las categorías de radio, televisión, periódicos, revistas y medios digitales, debe acreditar su existencia y representación legal a través del certificado expedido por la Cámara de Comercio o la autoridad local competente a nivel nacional. _x000a__x000a_En estas condiciones y para evitar confusiones, solicitamos que el párrafo 3 del subnumeral 4.1.3.1 quede lo suficientemente claro y señale que la persona natural que se presente a la convocatoria solamente puede ser “comerciante” conforme a las leyes mercantiles, y, en consecuencia, solo podrán participar las personas naturales que estén inscritas en la Cámara de Comercio de la jurisdicción en la que desarrollan su actividad."/>
    <s v="https://mintic.sharepoint.com/:b:/g/direccion_economia_digital/ETEB_7Xr4xBEn3XVd69quscBswjXXOs-UEVRz7MbhzLExg?e=UeT3vP"/>
    <s v="En la publicación a la respuesta a las observaciones realizada el 11 de junio de 2020, la entidad inicialmente indicó: &quot;Dadas las condiciones establecidas por la entidad para los medios de comunicación, en caso de tratares (sic) de personas naturales, deberán acreditar lo correspondiente a su actividad, por lo que se acepta parcialmente la observación, mediante adenda se ajustará la redacción de la condición requerida en el numeral 4.1.3.1 para personas naturales.   No obstante, no es procedente limitar la participación a los oferentes que desarrollen su actividad en el mismo domicilio o jurisdicción de la Cámara de Comercio en la cual se encuentren inscritas&quot;. Al respecto, se da alcance a la misma, en el sentido que la observación planteada por el interesado es improcedente, razón por la cual no se realizó su inserción en la Adenda No. 1, en ese sentido la respuesta ajustada a la realidad del proceso corresponde a la siguiente: &quot;Dadas las condiciones establecidas por la entidad para los medios de comunicación, en caso de tratarse de personas naturales, tal como se establece en el numera 4.1.3.1 solamente aquellos que desarrollen actividades comerciales deberán acreditar el requisito correspondiente de inscripción ante la Cámara de Comercio competente por lo cual no es procedente ampliar la condición requerida en el numeral 4.1.3.1 para personas naturales.  Adicionalmente, no es procedente limitar la participación a los oferentes que desarrollen su actividad en el mismo domicilio o jurisdicción de la Cámara de Comercio en la cual se encuentren inscritas&quot;_x000a_"/>
    <d v="2021-06-15T22:05:00"/>
    <x v="1"/>
    <x v="2"/>
    <m/>
    <s v="Nicolas"/>
    <n v="311.13500000000931"/>
    <x v="0"/>
    <m/>
    <m/>
  </r>
  <r>
    <x v="185"/>
    <x v="0"/>
    <d v="2021-06-02T22:56:54"/>
    <d v="2021-06-04T22:56:54"/>
    <x v="0"/>
    <s v="(3) Solicitudes u observaciones al proceso de convocatoria"/>
    <s v="FECOLPER"/>
    <n v="9001990973"/>
    <x v="0"/>
    <s v="(0) -Seleccione-"/>
    <x v="5"/>
    <s v="ADRIANA HURTADO CORTES"/>
    <n v="3103345050"/>
    <s v="adrihurtado@gmail.com"/>
    <s v="2.Certificación de cumplimiento del pago de contribuciones y aportes parafiscales para el caso de las personas naturales. _x000a__x000a_Nuevamente, se pone de presente al MinTIC/ Fondo Único de Tecnologías de la Información y las Comunicaciones la situación en que se encuentran muchos periodistas independientes, especialmente, en las regiones y municipios del país; se trata de personas naturales que tienen su medio de comunicación y prestan servicios periodísticos, informativos, y/o comercializan servicios de publicidad, sin estar vinculadas a través de un contrato de trabajo y que asumen por sí mismas el pago de sus aportes al Sistema Seguridad Social Integral. _x000a__x000a_Para estos periodistas que se presentarían como personas naturales registradas en Cámara de Comercio, se solicita aclarar cómo se valorará el requisito del pago de contribuciones y aportes parafiscales a los sistemas de salud, riesgos laborales, pensiones (categorías obligatorias para independientes) cuando la persona no pueda demostrar los seis (6) últimos pagos, no por el hecho de estar violando las normas en materia de Seguridad Social o evadiendo las responsabilidad inherentes a los aportes, sino porque han sufrido la ausencia absoluta de ingresos mensuales, lo que por sí mismo, los exonera del pago a Seguridad Social, pues el requisito primordial es que existan ingresos para estar obligado a realizar aportes; esta es justamente la ‘capacidad de pago’ a la que hace referencia el artículo 244 de la Ley 1955 de 2019 y demás normas concordantes. _x000a__x000a_A partir de la situación anterior, se solicita que el Ministerio indique cómo se garantizará la reactivación económica para estas personas naturales y/o cómo se efectuará la ponderación del requisito del subnumeral 4.1.5, ya que el grado de estancamiento y las serias dificultades 3 económicas los han privado de recibir ingreso alguno, por lo que al no contar con capacidad de pago, han quedado exonerados legalmente para dejar de efectuar aportes al Sistema de Seguridad Social Integral."/>
    <s v="https://mintic.sharepoint.com/:b:/g/direccion_economia_digital/ETEB_7Xr4xBEn3XVd69quscBswjXXOs-UEVRz7MbhzLExg?e=UeT3vP"/>
    <s v=" Todos los proponentes, incluidas las personas naturales, deberán acreditar el requisito establecido en el numeral 4.1.5 CERTIFICACIÓN DE CUMPLIMIENTO DEL PAGO DE CONTRIBUCIONES Y APORTES PARAFISCALES (ANEXO 3). No obstante, aquellos proponentes que no se encuentren en la obligación de realizar aportes al Sistema General de Seguridad Social y Parafiscales, por no tener empleados deberá certificar dicha condición en los términos establecidos en el Anexo No. 3. No obstante, las condiciones del requisito indicado para personas naturales se ajustarán en lo pertinente mediante Adenda No. 1. Finalmente se aclara que la convocatoria No. 001 de 2021 “CONVOCATORIA PARA FINANCIAR E IMPLEMENTAR PROYECTOS, PARA APOYAR LA TRANSFORMACIÓN DIGITAL DE LOS MEDIOS DE COMUNICACIÓN, EN CUALQUIERA DE LAS ETAPAS DEL NEGOCIO EN EL MARCO DE LA REACTIVACIÓN ECÓNOMICA” tiene por objeto la financiación de proyectos de medios de comunicación en el marco de la reactivación económica, por lo tanto, no conlleva dentro de sus objetivos y en general los del MinTIC/FUTIC garantizar la reactivación económica en particular de ninguno de los proponentes beneficiarios de la financiación._x000a_"/>
    <d v="2021-06-11T21:55:00"/>
    <x v="1"/>
    <x v="2"/>
    <m/>
    <s v="Nicolas"/>
    <n v="214.96833333332324"/>
    <x v="0"/>
    <m/>
    <m/>
  </r>
  <r>
    <x v="186"/>
    <x v="0"/>
    <d v="2021-06-02T22:56:54"/>
    <d v="2021-06-04T22:56:54"/>
    <x v="0"/>
    <s v="(3) Solicitudes u observaciones al proceso de convocatoria"/>
    <s v="FECOLPER"/>
    <n v="9001990973"/>
    <x v="0"/>
    <s v="(0) -Seleccione-"/>
    <x v="5"/>
    <s v="ADRIANA HURTADO CORTES"/>
    <n v="3103345050"/>
    <s v="adrihurtado@gmail.com"/>
    <s v="3.No se tuvo en cuenta ninguna alternativa frente a la póliza de cumplimiento._x000a__x000a_Otra de las preocupaciones generalizadas que deja en evidencia el Consolidado de Observaciones, es la referente a la suscripción de la póliza en la fase de financiación, pues dentro del Acto Administrativo, cada uno de los beneficiarios por categoría y subcategoría se obligan a constituir a favor del Ministerio de Tecnologías de la Información y las Comunicaciones con NIT No. 899.999.053-1 y del Fondo Único de Tecnologías de la Información y las Comunicaciones con NIT No. 800.131.648-6, una garantía denominada “póliza de cumplimiento de disposiciones legales”. Lo que se busca con esa póliza es amparar perjuicios e incumplimientos, de manera total o parcial de las obligaciones contenidas en el acto administrativo mediante el cual se otorga la financiación del proyecto, así como todas las obligaciones derivadas de las condiciones definitivas de participación. _x000a__x000a_Las distintas solicitudes de los medios de comunicación apuntaban a la eliminación y/o en su defecto, la flexibilización del requisito relacionado con la póliza del cumplimiento, teniendo en cuenta que la situación de los medios locales y del periodista regional difícilmente le permite acreditar los requisitos exigidos por una Compañía Aseguradora. _x000a__x000a_Entre las opciones planteadas, se destacan: (i) que el gasto por las primas del seguro sea un gasto aceptado en el Anexo 4 CONDICIONES TÉCNICAS Y PRESUPUESTO, lo que implica que este sea considerado como un ítem objeto de financiación del proyecto, planes y programas de transformación digital presentado por las personas naturales y jurídicas; (ii) reemplazar la garantía de póliza por la constitución de un fideicomiso con destinación específica al que llegue el dinero que reciba el medio de comunicación beneficiado. _x000a__x000a_Se destaca que MinTIC retiró el numeral 4.1.9.2 que establecía como requisito habilitante un certificado de pre-expedición o cotización de la póliza de cumplimiento de disposiciones legales requerida para la ejecución de los recursos. A pesar de ya no requerir ese documento como requisito habilitante de la propuesta, sí debe presentarse la suscripción de la póliza en el Acto Administrativo definitivo. _x000a__x000a_En consecuencia, la póliza de cumplimiento de disposiciones legales quedó plasmada como un requisito y condición necesaria para la ejecutoria de la financiación de los proyectos beneficiados, al cual se deberá dar estricto cumplimiento respecto con las condiciones, exigencias, monto de los amparos y vigencias establecidas en el 2.12 del documento de Convocatoria. _x000a__x000a_Esta organización, insta nuevamente a MinTIC para que acceda a considerar otras posibilidades frente a esa póliza de cumplimiento, pues es altamente posible que los medios de comunicación más vulnerables no puedan acceder a su suscripción, lo que automáticamente los deja sin posibilidad alguna de ser partícipes de este mecanismo de financiación._x000a__x000a_Consideramos que el mecanismo de creación de fideicomisos, mediante la creación de patrimonios autónomos de los cuales sea beneficiario el MinTIC es un mecanismo legal que podría funcionar bien para garantizar la destinación específica de los recursos del proyecto con estricta sujeción a lo aprobado por esta entidad."/>
    <s v="https://mintic.sharepoint.com/:b:/g/direccion_economia_digital/ETEB_7Xr4xBEn3XVd69quscBswjXXOs-UEVRz7MbhzLExg?e=UeT3vP"/>
    <s v="&quot;En atención a la solicitud presentada y una vez efectuado el análisis correspondiente se tiene que la garantía de cumplimiento de disposiciones legales puede ser otorgada como póliza o contrato de Fiducia Mercantil, toda vez que las dos pueden amparar perjuicios e incumplimientos, de manera total o parcial de las obligaciones contenidas en el acto administrativo mediante el cual se otorga la financiación del proyecto, así como todas las obligaciones derivadas de las condiciones definitivas de participación._x000a__x000a_En el escenario que el beneficiario opte por suscribir un contrato de fiducia mercantil por medio del cual se constituye el patrimonio autónomo como mecanismo de garantía de cumplimiento de disposiciones legales, se deberán atender las condiciones que se establecerán mediante adenda No. 1 al numeral 2.13 de la convocatoria.&quot;_x000a_"/>
    <d v="2021-06-11T21:55:00"/>
    <x v="1"/>
    <x v="2"/>
    <m/>
    <s v="Nicolas"/>
    <n v="214.96833333332324"/>
    <x v="0"/>
    <m/>
    <m/>
  </r>
  <r>
    <x v="187"/>
    <x v="0"/>
    <d v="2021-06-02T22:56:54"/>
    <d v="2021-06-04T22:56:54"/>
    <x v="0"/>
    <s v="(3) Solicitudes u observaciones al proceso de convocatoria"/>
    <s v="FECOLPER"/>
    <n v="9001990973"/>
    <x v="0"/>
    <s v="(0) -Seleccione-"/>
    <x v="5"/>
    <s v="ADRIANA HURTADO CORTES"/>
    <n v="3103345050"/>
    <s v="adrihurtado@gmail.com"/>
    <s v="4.Interrupción de la ejecución de la propuesta por inhabilidades sobrevinientes relativas a los regímenes de insolvencia. _x000a__x000a_En la anterior oportunidad para presentar observaciones, Fecolper manifestó la necesidad de establecer como una causal de inhabilidad el hecho de que los medios de comunicación beneficiarios de la financiación se acojan antes del 31 de diciembre de 2021 a las disposiciones contenidas en: _x000a__x000a_₋ Ley 1116 de 2006 “Por la cual se establece el Régimen de Insolvencia Empresarial en la República de Colombia y se dictan otras disposiciones.” _x000a_₋ Decreto 560 2020 “Por el cual se adoptan medidas transitorias especiales en materia de procesos de insolvencia, en el marco del Estado de Emergencia, Social y Ecológica.” _x000a_₋ Decreto 772 de 2020 “Por el cual se dictan medidas especiales en materia de procesos de insolvencia, con el fin de mitigar los efectos de la emergencia social, económica y ecológica en el sector empresarial.” _x000a__x000a_En las respuestas consolidadas, el MinTIC manifestó que estas circunstancias eran previsibles “pues la ejecución de estos proyectos se tiene prevista hasta antes del 31 de diciembre de 2021, lo cual supone una observancia de buena fe frente a las actuaciones del proponente para formular su proyecto.” No obstante, para esta organización, esa respuesta no se equipara ni suple la necesidad de contemplar una inhabilidad para los medios de comunicación que tomen la decisión de acogerse a regímenes de insolvencia. _x000a__x000a_Se reitera entonces respetuosamente la solicitud de prohibir de manera expresa que los medios de comunicación se acojan a mecanismos legales de insolvencia cuando les hayan otorgado recursos de la Convocatoria. Ello inequívocamente debe ser así, pues no guarda ninguna congruencia que el Ministerio financie directamente la reactivación económica de los medios de comunicación y al mismo tiempo, les permita entrar en procesos de insolvencia durante los periodos de ejecución. _x000a__x000a_Además, no debe dejarse de lado que los Decretos 560 y 772 de 2020 crearon nuevos mecanismos frente a los procesos de reorganización, haciéndolos más sencillos y rápidos pues ya no se requieren diversos controles que debía ejercer la Superintendencia de Sociedades._x000a__x000a_En virtud de esta circunstancia, es perfectamente posible que medios favorecidos por la Convocatoria sí puedan acudir a los mecanismos de insolvencia antes del 31 de diciembre de 2021, lo que sigue evidenciando la necesidad de catalogar como una inhabilidad insubsanable, el hecho de que el medio de comunicación que haya sido beneficiario de los recursos se acoja, en cualquier momento de la ejecución del plan, programa o proyecto, a alguno de los regímenes de insolvencia. Así como contemplar la imposibilidad para continuar ejecutando la propuesta y debe quedar obligado a devolver la totalidad de recursos que le hayan sido desembolsados y que previo a acogerse a las disposiciones de insolvencia, no hayan sido ejecutados."/>
    <s v="https://mintic.sharepoint.com/:b:/g/direccion_economia_digital/ETEB_7Xr4xBEn3XVd69quscBswjXXOs-UEVRz7MbhzLExg?e=UeT3vP"/>
    <s v="&quot;No se acepta la observación. La entidad reitera la respuesta en borradores, en cuanto a que las inhabilidades sobrevinientes  son las establecidas en el régimen jurídico respectivo y, ante su ocurrencia, la entidad tendrá que actuar conforme al precepto legal y aplicar la debida consecuencia jurídica. Ello, se deja claro en el numeral 1.11 de la convocatoria pública así como en las causales de rechazo establecidas. _x000a__x000a_Sin perjuicio de lo anterior, la entidad se permite manifestar que el hecho sobreviniente puede ser previsible en la presente convocatoria, pues la ejecución de estos proyectos se tiene prevista hasta antes del 31 de diciembre de 2021, lo cual supone una observancia de buena fe frente a las actuaciones del proponente para formular su plan, programa o proyecto. Así mismo, de acuerdo con lo establecido  en los documentos de la convocatoria, si llegare a sobrevenir una inhabilidad o incompatibilidad durante la ejecución del proyecto prevista en la Constitución Política o en la Ley, el medio de comunicación deberá &quot;&quot;(...) renunciar a la ejecución de este y a reintegrar de inmediato los recursos entregados por el Ministerio de Tecnologías de la Información y las Comunicaciones y/o el Fondo Único de Tecnologías de la Información y las Comunicaciones.&quot;&quot;&quot;_x000a_"/>
    <d v="2021-06-11T21:55:00"/>
    <x v="1"/>
    <x v="2"/>
    <m/>
    <s v="Nicolas"/>
    <n v="214.96833333332324"/>
    <x v="0"/>
    <m/>
    <m/>
  </r>
  <r>
    <x v="188"/>
    <x v="0"/>
    <d v="2021-06-02T22:56:54"/>
    <d v="2021-06-04T22:56:54"/>
    <x v="0"/>
    <s v="(3) Solicitudes u observaciones al proceso de convocatoria"/>
    <s v="FECOLPER"/>
    <n v="9001990973"/>
    <x v="0"/>
    <s v="(0) -Seleccione-"/>
    <x v="5"/>
    <s v="ADRIANA HURTADO CORTES"/>
    <n v="3103345050"/>
    <s v="adrihurtado@gmail.com"/>
    <s v="5.Establecimiento de compromisos específicos y de permanencia para el medio de comunicación que logra ser beneficiario de la Convocatoria. _x000a__x000a_El MinTIC expresó que el Documento de Convocatoria se limita a desarrollar las líneas generales que debe cumplir cada postulante, y será mediante el Acto Administrativo de carácter particular en el que se definirá los compromisos concretos de los beneficiarios. _x000a__x000a_De ser mantenerse así, se solicita expresamente que el MinTIC/ Fondo Único de Tecnologías de la Información y las Comunicaciones, disponga un capítulo común a los Actos Administrativos de carácter particular y concreto en los que materialice que se asuman compromisos específicos, pues de ninguna manera, se puede perder de vista el hecho de que el origen de los recursos es público y en consecuencia, las actuaciones y actividades ejecutadas con tales recursos siempre deben encontrarse en los límites del bien común. _x000a__x000a_Vale aclarar que esta solicitud expresa se realiza teniendo en cuenta que MinTIC no consideró pertinente incluir esos compromisos en el documento definitivo de Convocatoria, e hizo referencia a que esto se tendrá en cuenta en los Actos Administrativos de contenido particular y concreto. Dado que no existe un espacio donde esos Actos Administrativos puedan comentarse, pues corresponden al fuero de las partes interesadas, se deja constancia en estas observaciones que los dineros asignados a los medios de comunicación beneficiados son dineros del erario y por tanto, debe exigirse a esos medios retribuciones específicas hacia la sociedad. _x000a__x000a_Para ello, en concreto, se solicita que el Acto Administrativo contemple como obligación de los medios de comunicación que resulten favorecidos con los recursos de la Convocatoria, asumir con carácter vinculante los siguientes compromisos: _x000a__x000a_a) Promover el empleo de periodistas y trabajadores del sector mediante la vinculación de personal con contratos laborales, sin intermediarios y a término indefinido. _x000a__x000a_b) Respetar los derechos laborales de los periodistas y abstenerse de hacer uso de figuras jurídicas para diluir sus derechos colectivos o para desmejorar situaciones individuales. _x000a__x000a_c) Apoyar la inserción de jóvenes periodistas en los medios de comunicación. _x000a__x000a_d) Fomentar al periodista independiente.6 e) Mantener la independencia e imparcialidad, manejando agendas informativas de carácter pluralista. _x000a__x000a_f) Desarrollar programas para estimular procesos de formación y actualización permanente de periodistas. _x000a__x000a_g) Se prohíbe expresamente ejercer la facultad unilateral de terminación contractual y despedir sin justa causa a colaboradores vinculados a través de contratos de trabajo o contratos de prestación de servicios, cuando el despido supere más del diez por ciento (10%) del personal del medio de comunicación. _x000a__x000a_Los compromisos de los literales a), b) y g) serán asumidos por el medio de comunicación durante el año fiscal 2021, año en que ejecutará la propuesta, y se extienden por un año más, esto es, hasta el 31 de diciembre de 2022. _x000a__x000a_El cabal cumplimiento de la totalidad de compromisos enunciados será verificado por el funcionario del MinTIC designado para el seguimiento a la ejecución de la propuesta, quien podrá solicitar en cualquier momento el envío de las constancias respectivas."/>
    <s v="https://mintic.sharepoint.com/:b:/g/direccion_economia_digital/ETEB_7Xr4xBEn3XVd69quscBswjXXOs-UEVRz7MbhzLExg?e=UeT3vP"/>
    <s v="&quot;En atención a su observación, se aclara que no es correcto su entendimiento. En primera instancia, al interior del Anexo No. 5 Anexo Técnico en los numerales 7, 8 y 9 se establecen las condiciones y parámetros que deben cumplir los proponentes en sus propuestas, las cuales en el caso de ser beneficiarios de la financiación, constituyen obligaciones expresas y exigibles. Adicionalmente en el numeral 14. DERECHOS Y OBLIGACIONES DE LOS BENEFICIARIOS se establecen las obligaciones específicas de obligatorio cumplimiento. _x000a__x000a_Adicionalmente, dentro de los documentos de la convocatoria se encuentra el ANEXO 8. PROYECTO DE RESOLUCIÓN ASIGNACIÓN DE RECURSOS, en el cual se incluyen las obligaciones referidas, incluyendo el literal c del artículo segundo, que dispone como una obligación de los beneficiarios “d.Ejecutar la propuesta en los términos presentados y avalados por el MinTIC y del Fondo Único de TIC para su transformación digital y fortalecimiento de los medios de comunicación.”_x000a__x000a_En cuanto a la solicitud de incluir dentro de las obligaciones, aquellas referidas a la contratación específica de periodistas y otras medidas relacionadas con la permanencia de dichos empleos, no es viable, en la medida que desborda el alcance de las funciones legal y reglamentariamente asignadas a la entidad. No obstante se aclara que en las diferentes ejes y líneas estratégicas se incluye la posibilidad que, atendiendo las necesidades y condiciones del proyecto presentado, se incluya equipo de trabajo, constituyendo una obligación de los beneficiarios acreditar la vinculación y pago respectivo de la actividad asociada al mismo.&quot;_x000a_"/>
    <d v="2021-06-11T21:55:00"/>
    <x v="1"/>
    <x v="2"/>
    <m/>
    <s v="Nicolas"/>
    <n v="214.96833333332324"/>
    <x v="0"/>
    <m/>
    <m/>
  </r>
  <r>
    <x v="189"/>
    <x v="0"/>
    <d v="2021-06-02T22:56:54"/>
    <d v="2021-06-04T22:56:54"/>
    <x v="0"/>
    <s v="(3) Solicitudes u observaciones al proceso de convocatoria"/>
    <s v="FECOLPER"/>
    <n v="9001990973"/>
    <x v="0"/>
    <s v="(0) -Seleccione-"/>
    <x v="5"/>
    <s v="ADRIANA HURTADO CORTES"/>
    <n v="3103345050"/>
    <s v="adrihurtado@gmail.com"/>
    <s v="6.Sobre el Comité Asesor y Evaluador _x000a__x000a_A partir del subnumeral 2.6 y siguientes de la Convocatoria, se hace referencia al Comité Asesor y Evaluador, el cual será designado por MinTIC/ Fondo Único de Tecnologías de la Información y las Comunicaciones. Una vez recopiladas las distintas respuestas de esta entidad y el texto mismo de la Convocatoria, es posible avizorar que este Comité tendrá las siguientes funciones: _x000a__x000a_A. Comprobar que el proponente cumple con la verificación del contenido de las propuestas presentadas, del cumplimiento de la capacidad jurídica, propuesta técnica y demás requisitos habilitantes que, junto con su propuesta presentó la totalidad de los documentos que se requieren de conformidad con la convocatoria pública. _x000a__x000a_B. Verificar la completitud de las propuestas presentadas y el cumplimiento de los requisitos habilitantes para participar en la convocatoria pública. _x000a__x000a_C. Se reserva el derecho de verificar cualquier información suministrada por parte de los participantes. _x000a__x000a_D. Presentar el informe de evaluación y ceñirse exclusivamente a las reglas contenidas en la convocatoria pública. _x000a__x000a_Se resalta que en estas cuatro (4) funciones, el MinTIC condensó lo que la Fecolper había solicitado y en consecuencia, lo tuvo en cuenta en este nuevo documento de Convocatoria._x000a__x000a_A pesar de ello, consideramos que no debe perderse de vista que, en garantía de la aplicación de los principios que rigen la administración pública, principalmente el de transparencia y selección objetiva, es importante dejar constancia que ese Comité Asesor y Evaluador es un organismo adscrito al mismo Ministerio. _x000a__x000a_En virtud de la circunstancia anterior, se hace inminente la necesidad y solicitud de incluir en el documento cuál es el perfil, características o criterios de selección de estos evaluadores. Esta solicitud fue reiterada anteriormente y no se obtuvo una respuesta congruente por parte del Ministerio. En ningún momento se desconoce la autonomía con que goza la entidad, pero es apenas ajustado a derecho, que todos los medios de comunicación participantes conozcan públicamente cuáles son los criterios de elección de ese Comité Asesor y Evaluador, y el perfil de sus miembros, pues finalmente, este es el organismo que evaluará cada una de las propuestas. _x000a__x000a_Si lo anterior no es acogido para el documento final de Convocatoria, se solicita expresamente que en el Acto Administrativo que dé apertura a la Convocatoria, se señale el número de personas que conformarán el Comité, su trayectoria y perfil. _x000a__x000a_Adicionalmente, se solicita que no solamente funcionarios de MinTIC conformen ese Comité, sino que sea un espacio en el que puedan participar representantes de (i)Facultades de Comunicación Social y Periodismo de las universidades acreditadas por el Ministerio de Educación Nacional, (ii) representantes de los propietarios de medios escritos o gráficos, medios sonoros, medios audiovisuales y/u otros; quien no podrá tener ninguna relación con algún medio de comunicación participante y (iii) representantes de las organizaciones no gubernamentales cuyo objeto social se relacione con las actividades de comunicación social y periodismo y/o con representación de periodistas. _x000a__x000a_Esta organización comprende que para efecto de garantizar la independencia, imparcialidad, entre otros importantes aspectos, no se divulgue con anterioridad los nombres y apellidos de las personas que conforman el Comité, pero si es relevante que una vez se oficialice el informe final de los medios habilitados, públicamente el Ministerio revele y/o publique en el micrositio esta información en aras de la transparencia, por tanto se solicita finalmente esta inclusión adicional."/>
    <s v="https://mintic.sharepoint.com/:b:/g/direccion_economia_digital/ETEB_7Xr4xBEn3XVd69quscBswjXXOs-UEVRz7MbhzLExg?e=UeT3vP"/>
    <s v="&quot;No se acepta la observación presentada. Al respecto se aclara que el Comité Evaluador fue designado por medio del artículo 4º de la Resolución 00901 de 2021 “POR LA CUAL SE ORDENA LA APERTURA DE LA CONVOCATORIA DE MEDIOS DE COMUNICACIÓN No. _x000a_001 de 2021 Y SE DESIGNA UN COMITÉ EVALUADOR Y ASESOR” en los siguientes términos: “ARTÍCULO 4. Comité Asesor y Evaluador. Designar a los siguientes funcionarios del Ministerio de Tecnologías de la Información y las Comunicaciones como miembros del Comité Asesor y Evaluador: la verificación de los requisitos jurídicos habilitantes será realizada por el Subdirector de Gestión Contractual quien fungirá además como secretario técnico del Comité. La verificación de los aspectos financieros será realizada por el Subdirector Financiero y la verificación de los aspectos técnicos, evaluación de las ofertas será realizada por el Director de Economía Digital y por la funcionaria Margarita María Ricardo, Asesor Código 1020 Grado 15, adscrita al despacho del Viceministerio de Transformación Digital._x000a__x000a_En segunda instancia, la designación del comité evaluador, al igual que se realiza en los procesos de selección regulados por el Estatuto de Contratación de la Administración Pública, en los términos del Decreto 1082 de 2015, es de carácter público; en el caso particular, corresponde a funcionarios públicos que están sujetos al régimen de inhabilidades e incompatibilidades y conflictos de interés previstos en la Constitución y la Ley._x000a__x000a_Finalmente, no se acepta la observación en cuanto a la solicitud de incluir representantes de: (i)Facultades de Comunicación Social y Periodismo de las universidades acreditadas por el Ministerio de Educación Nacional, (ii) representantes de los propietarios de medios escritos o gráficos, medios sonoros, medios audiovisuales y/u otros; quien no podrá tener ninguna relación con algún medio de comunicación participante y (iii) representantes de las organizaciones no gubernamentales cuyo objeto social se relacione con las actividades de comunicación social y periodismo y/o con representación de periodistas. Al respecto, se aclara que, dado que el objeto de la convocatoria está relacionado con la financiación de proyectos de transformación digital y en consecuencia tiene relación directa con las funciones asignadas legal y reglamentariamente a la entidad, no se requiere la vinculación de perfiles profesionales u organizaciones asociadas a la comunicación social.&quot;_x000a_"/>
    <d v="2021-06-11T21:55:00"/>
    <x v="1"/>
    <x v="2"/>
    <m/>
    <s v="Nicolas"/>
    <n v="214.96833333332324"/>
    <x v="0"/>
    <m/>
    <m/>
  </r>
  <r>
    <x v="190"/>
    <x v="0"/>
    <d v="2021-06-02T22:56:54"/>
    <d v="2021-06-04T22:56:54"/>
    <x v="0"/>
    <s v="(3) Solicitudes u observaciones al proceso de convocatoria"/>
    <s v="FECOLPER"/>
    <n v="9001990973"/>
    <x v="0"/>
    <s v="(0) -Seleccione-"/>
    <x v="5"/>
    <s v="ADRIANA HURTADO CORTES"/>
    <n v="3103345050"/>
    <s v="adrihurtado@gmail.com"/>
    <s v="7. Garantía de un mecanismo eficaz de veeduría ciudadana/denuncias anónimas. _x000a__x000a_Recibimos con beneplácito que haya sido incluida la invitación a las veedurías ciudadanas para hacer control social. Sin embargo, en el nuevo texto de la Convocatoria, solo se indica que estas podrán presentar recomendaciones, intervenir y consultar documentos en el portal web https://mintic.gov.co/transformaciondigitalmedios_x000a__x000a_Más allá de esa mención, no se señala un correo electrónico o una ruta directa para realizar esos comentarios, recomendaciones o incluso denuncias en el micrositio, por lo que se solicita aclarar si posteriormente, el MinTIC/ Fondo Único de Tecnologías de la Información y las Comunicaciones habilitará una ruta en el micrositio para tal fin, o si el correo transformaciondigmedios@mintic.gov.co es el que recibirá esas intervenciones._x000a_ _x000a_También se solicita especificar si los comentarios, recomendaciones y denuncias podrán realizarse de manera anónima, o si se requerirá obligatoriamente registrar datos, esto especialmente por cuanto nos preocupa el caso específico de las denuncias, pues de conocerse la identidad de los denunciantes, podrían quedar expuestos a presiones, censura y/o desmejoramiento de condiciones laborales o contractuales. _x000a__x000a_También se solicita aclarar si la veeduría ciudadana debe estar constituida conforme a la Ley para poder presentar intervenciones o denuncias o si cualquier persona puede acudir al mecanismo. _x000a__x000a_Vale aclarar que lo anterior reviste un carácter fundamental, pues la veeduría ciudadana es una forma de materializar el principio fundamental de transparencia que debe caracterizar todas las actuaciones públicas, y, por tanto, no basta solamente “invitar” a las personas y organizaciones interesadas; sino que deben contemplar los mecanismos eficaces para presentar intervenciones y denuncias, así como los términos en que tendrán respuesta por parte de MinTIC/ Fondo Único de Tecnologías de la Información y las Comunicaciones. _x000a__x000a_Es absolutamente claro que la Convocatoria no es en sí misma un proceso de contratación, pues lo que busca es brindar una herramienta a un fenómeno coyuntural derivado de la crisis económica que atraviesa el país y obedece a un mandato legal. Sin embargo, no por esa razón pueden desconocerse los mecanismos reales, efectivos y de libre acceso tanto en la presentación de ofertas como en la evaluación y ejecución de las propuestas de los medios de comunicación que hayan sido financiados por MinTIC una vez se cierre el proceso de Convocatoria Pública. _x000a__x000a_Finalmente, se reitera la necesidad de establecer explícitamente, qué dependencia o funcionario tendrá a su cargo la recepción, trámite y respuesta a los comentarios y denuncias de las veedurías ciudadanas. Se anticipa que si el Ministerio no señala un término de respuesta y/o solución, este deberá corresponder al término legal existente para los Derechos de Petición, el cual corresponde a quince (15) días en los términos del artículo 14 del Código de Procedimiento Administrativo y de lo Contencioso Administrativo (CPACA). _x000a__x000a_Con base en lo expuesto en todo este documento, Fecolper ha recopilado todos los fundamentos fácticos y jurídicos con incidencia en las “Condiciones De Participación Convocatoria Definitiva MINTIC No. 001 De 2021 a para financiar e implementar planes, programas o proyectos, para apoyar la transformación digital de los medios de comunicación, en cualquiera de las etapas del negocio en el marco de la reactivación económica”, por lo que 9 solicitamos respetuosamente que estos sean estudiados y tenidos en cuenta para la publicación de un documento definitivo de Convocatoria que se ajuste a las condiciones reales de los medios de comunicación y periodistas independientes, y que logren permear a aquellos más vulnerables, garantizando el derecho a la información y la libertad de expresión. _x000a__x000a_Reiteramos nuestro agradecimiento por la atención prestada, la iniciativa de financiación gubernamental y la implementación de estrategias para reactivar económicamente al sector de los medios de comunicación. "/>
    <s v="https://mintic.sharepoint.com/:b:/g/direccion_economia_digital/ETEB_7Xr4xBEn3XVd69quscBswjXXOs-UEVRz7MbhzLExg?e=UeT3vP"/>
    <s v="&quot;En atención a la observación planteada, se aclara al observante que la totalidad de las comunicaciones, que se eleven al interior de la convocatoria, se encuentran reguladas en el numeral 1.5 COMUNICACIONES de las CONDICIONES DE PARTICIPACION CONVOCATORIA DEFINITIVA MINTIC No. 001 de 2021_x000a__x000a_En lo que se refiere a la inquietud relacionada en el sentido de: “especificar si los comentarios, recomendaciones y denuncias podrán realizarse de manera anónima, o si se requerirá obligatoriamente registrar datos”, se aclara que sin excepción alguna, todas las comunicaciones que se presenten al interior de la Convocatoria, serán publicadas en el micrositio dispuesto, y se les dará respuesta en los términos y plazos previstos en el numeral 2.1. CRONOGRAMA, incluyendo las comunicaciones remitidas como anónimas._x000a__x000a_En cuanto a las condiciones de las veedurías, se recuerda que su ejercicio se encuentra regulado en la Ley 850 de 2003; no obstante, tal como se estableció en el numeral 1.2 INVITACIÓN A LAS VEEDURÍAS CIUDADANAS, “Por tratarse de una convocatoria pública, el MinTIC/ Fondo Único de Tecnologías de la Información y las Comunicaciones invita a todas las personas y organizaciones interesadas en hacer control social a la presente invitación pública, en cualquiera de sus fases o etapas, a que presenten las recomendaciones que consideren convenientes, intervengan y a que consulten los documentos de la convocatoria en el micrositio https://mintic.gov.co/transformaciondigitalmedios” en esa medida todas las personas, sin distinción, pueden presentar observaciones al interior de la convocatoria. &quot;_x000a_"/>
    <d v="2021-06-11T21:55:00"/>
    <x v="1"/>
    <x v="2"/>
    <m/>
    <s v="Nicolas"/>
    <n v="214.96833333332324"/>
    <x v="0"/>
    <m/>
    <m/>
  </r>
  <r>
    <x v="191"/>
    <x v="0"/>
    <d v="2021-06-02T23:50:19"/>
    <d v="2021-06-04T23:50:19"/>
    <x v="0"/>
    <s v="(3) Solicitudes u observaciones al proceso de convocatoria"/>
    <s v="Wilinton "/>
    <n v="999999"/>
    <x v="4"/>
    <s v="(0) -Seleccione-"/>
    <x v="23"/>
    <s v="Wilinton Ariza vargas "/>
    <n v="3134550246"/>
    <s v="Prodiacolsas@hotmail.com"/>
    <s v="Medios de comunicación "/>
    <m/>
    <s v="Lo invitamos nuevamente a formular su pregunta a través de nuestro CENTRO DE CONSULTA, de igual forma nos permitimos indicar que toda la documentación o información en relación a la convoctoria puede ser consultada en el micrositio que ha dispuesto la entidad: https://www.mintic.gov.co/transformaciondigitalmedios"/>
    <d v="2021-06-04T17:18:00"/>
    <x v="0"/>
    <x v="8"/>
    <s v="Daniela Alemán"/>
    <s v="Nicolas"/>
    <n v="41.461388888885267"/>
    <x v="0"/>
    <m/>
    <m/>
  </r>
  <r>
    <x v="192"/>
    <x v="2"/>
    <d v="2021-06-02T16:21:38"/>
    <d v="2021-06-04T16:21:38"/>
    <x v="0"/>
    <s v="(3) Solicitudes u observaciones al proceso de convocatoria"/>
    <s v="Pilar Hung"/>
    <m/>
    <x v="2"/>
    <m/>
    <x v="11"/>
    <s v="Pilar Hung"/>
    <m/>
    <s v="gerencia@canalcalitv.com"/>
    <s v="Cordial  saludo,  de  antemano  queremos  agradecer  la  disposición  del  gobierno  nacional  y  el  apoyo  directo  para  latransformación digital y el fortalecimiento de los medios de comunicación mediante la mencionada convocatoria.La presente comunicación tiene el fin de solicitar la revisión de uno de los requerimientos o aclaración del mismo, puesrevisando los términos, encontramos con sorpresa que en el ANEXO 5. ANEXO TÉCNICO de la convocatoria, se menciona,como uno de los prerrequisitos para participar, el tener licencia para la operación del servicio con una vigencia mínima al 31 dediciembre de 2023_x000a__x000a_Sin embargo, en una reunión efectuada en la ciudad de Popayán (Cauca) los días 28 y 29 de junio de 2018, se nos entregó porparte de la ANTV a todos los operadores de televisión abierta sin ánimo de lucro la renovación de nuestra licencia por 10 añoscontados a partir de 2012, esto significa que a todos se nos vence la licencia en el 2022 impidiendo nuestra participación totalen la convocatoria.Esperamos que este requerimiento sea un error por falta de información en el empalme con la extinta ANTV y que se puedacorregir, pues tenemos muchas intenciones de participar y sabemos que estas convocatorias pueden ayudar mucho al sector,sobretodo de los canales locales sin ánimo de lucro que tienen tantas dificultades para su financiación._x000a_Pilar Hung_x000a_Directora generalCanal CaliTV"/>
    <s v="https://mintic.sharepoint.com/:f:/g/direccion_economia_digital/EpBqZiJR_fRGhWBg9SWWePcB7kBAV1CsNqjkTXzXaK6lIQ?e=sYgQby"/>
    <s v="Una vez revisada la situación particular de los operadores cuya concesión tiene vigencia hasta el 2022 y podrían participar en la Subcategoría 2.3. Operadores estación local sin ánimo de lucro de la Categoría No. 2 Televisión, se tiene que el supuesto fáctico esgrimido podría del tiempo concesionado y el requisito establecido por la entidad podría generar el efecto adverso de restricción en la participación, se hace necesario incluir las reglas correspondientes y suficientes  en el Anexo 5 &quot;Anexo técnico&quot;, para dejar clara la situación y garantizar la participación de los operadores cuya concesión tiene vigencia hasta el 2022, por lo que se acepta parcialmente la observación y a través de la  adenda No. 1 se incluirán las condiciones necesarias para la habilitación siempre y cuando se radique ante la Entidad, en los términos planteados en la normativa vigente, la solicitud de prórroga dentro de la presente vigencia, en los plazos establecidos en el Anexo No. 5 Anexo Técnico y en el documento de CONDICIONES DE PARTICIPACIÓN DE LA CONVOCATORIA._x000a_"/>
    <d v="2021-06-11T21:55:00"/>
    <x v="1"/>
    <x v="2"/>
    <m/>
    <s v="Nicolas"/>
    <n v="221.55611111107282"/>
    <x v="7"/>
    <m/>
    <m/>
  </r>
  <r>
    <x v="193"/>
    <x v="2"/>
    <d v="2021-06-02T16:16:15"/>
    <d v="2021-06-04T16:16:15"/>
    <x v="0"/>
    <s v="(2) Asesoría o consultas sobre la postulación de propuestas"/>
    <s v="Lina Fabiola Mejia Avila"/>
    <m/>
    <x v="5"/>
    <m/>
    <x v="11"/>
    <s v="Lina Fabiola Mejia Avila"/>
    <m/>
    <s v="linaf.mejiaa@utadeo.edu.co"/>
    <s v="Cordial Saludo, Señores MINTIC, _x000a_En atención a la convocatoria 001 del 2021 &quot;PARA FINANCIAR E IMPLEMENTAR PROYECTOS, PARA APOYAR LATRANSFORMACIÓN DIGITAL DE LOS MEDIOS DE COMUNICACIÓN, EN CUALQUIERA DE LAS ETAPAS DEL NEGOCIO EN ELMARCO DE LA REACTIVACIÓN ECONÓMICA&quot;, me permito solicitar que se informe si una misma entidad puede presentar más de unproyecto en la convocatoria precitada._x000a_Atentamente, _x000a_LINA MEJÍA _x000a_Profesional Dirección Jurídica"/>
    <s v="https://mintic.sharepoint.com/:f:/g/direccion_economia_digital/Enhv8dYDNwBOokJUc7pyE0kBQ5yU4LHcF5YEEeyQNMSUsQ?e=HM78lr"/>
    <s v="En atención a su solicitud se le informa que si es posible dentro de la misma categoría en distintas subcategorías y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4T17:57:00"/>
    <x v="0"/>
    <x v="8"/>
    <s v="Daniela Alemán"/>
    <s v="Nicolas"/>
    <n v="49.679166666639503"/>
    <x v="8"/>
    <n v="212053372"/>
    <m/>
  </r>
  <r>
    <x v="194"/>
    <x v="0"/>
    <d v="2021-06-03T08:54:09"/>
    <d v="2021-06-05T08:54:09"/>
    <x v="0"/>
    <s v="(2) Asesoría o consultas sobre la postulación de propuestas"/>
    <s v="alcaldia municipal"/>
    <n v="800099102"/>
    <x v="0"/>
    <s v="(0) -Seleccione-"/>
    <x v="34"/>
    <s v="liliana calvache"/>
    <n v="3116367293"/>
    <s v="gobierno.en.linea@launion-narino.gov.co"/>
    <s v="Buenos días, para postularse a esta convocatoria el medio de comunicación sea radio, televisión u otros debe estar legalmente constituida y ademas contar con el registro Tic? donde se puede mirar el listado de requisitos para ser aptos.  muchas gracias "/>
    <m/>
    <s v="Se le informa a la interesada que esta convocatoria está dirigida a medios de comunicación formalmente constituidos antes del 11 de marzo del 2020 y funcionando en Colombia, igualmente en el anexo 5 “Anexo técnico” item 7 “IDENTIFICACION DE LAS CATEGORIAS, REQUISITOS Y CONDICIONES DE PARTICIPACION”,  se encuentran los requisitos para cada una de las categorías y subcategorías participantes, por lo que la invitamos a consultar estos documentos en el micrositio de la convocatoria:   https://www.mintic.gov.co/transformaciondigitalmedios  y a formular cualquier duda a través de del botón Centro de Consulta."/>
    <d v="2021-06-04T18:09:00"/>
    <x v="0"/>
    <x v="8"/>
    <s v="Daniela Alemán"/>
    <s v="Nicolas"/>
    <n v="33.247499999881256"/>
    <x v="0"/>
    <m/>
    <m/>
  </r>
  <r>
    <x v="195"/>
    <x v="2"/>
    <d v="2021-06-03T09:15:00"/>
    <d v="2021-06-05T09:15:00"/>
    <x v="0"/>
    <m/>
    <s v="Diana María Rodríguez Martínez"/>
    <n v="24585860"/>
    <x v="5"/>
    <m/>
    <x v="11"/>
    <s v="Diana María Rodríguez Martínez"/>
    <m/>
    <s v="dianelitajose@gmail.com"/>
    <s v="Señores mi tic, atento saludo dejo ante ustedes por favor de tengan en cuenta estas dos observaciones de las cuales considero seria muyimportante que se permitiera salvaguardar la participación activa e incentivará a los pequeños empresarios:_x000a_1. Esta regla de hacer que se presenten los últimos 6 meses de pago anteriores a la convocatoria, es irrisoria pues si el objetivo que ustedes tienenes activar la economía con ese requisito están yendo en contra vía de esa particular idea pues es bien sabido lo que ha sucedido durante el 2020 y2021 a raíz de la covid 19 que daño por completo la posibilidad de economía fluida muy  viable fuese solicitarán los últimos 6 meses anteriores ala Pandemia."/>
    <s v="https://mintic.sharepoint.com/:f:/g/direccion_economia_digital/EgdQK4dOY_JJjO7AyUOasYcBwEXK8mZv_EpW6-WXz9W8dw?e=kyStdM"/>
    <s v="Todos los proponentes, incluidas las personas naturales, deberán acreditar el requisito establecido en el numeral 4.1.5 CERTIFICACIÓN DE CUMPLIMIENTO DEL PAGO DE CONTRIBUCIONES Y APORTES PARAFISCALES (ANEXO 3). No obstante, aquellos proponentes que no se encuentren en la obligación de realizar aportes al Sistema General de Seguridad Social y Parafiscales, por no tener empleados deberá certificar dicha condición en los términos establecidos en el Anexo No. 3. No obstante, las condiciones del requisito indicado para personas naturales se ajustarán en lo pertinente mediante Adenda No. 1. Finalmente se aclara que la convocatoria No. 001 de 2021 “CONVOCATORIA PARA FINANCIAR E IMPLEMENTAR PROYECTOS, PARA APOYAR LA TRANSFORMACIÓN DIGITAL DE LOS MEDIOS DE COMUNICACIÓN, EN CUALQUIERA DE LAS ETAPAS DEL NEGOCIO EN EL MARCO DE LA REACTIVACIÓN ECÓNOMICA” tiene por objeto la financiación de proyectos de medios de comunicación en el marco de la reactivación económica, por lo tanto, no conlleva dentro de sus objetivos y en general los del MinTIC/FUTIC liberar o excusar a los proponentes de sus obligaciones frente al Sistema General de Seguridad Social Integral y de Parafiscales._x000a_"/>
    <d v="2021-06-11T21:55:00"/>
    <x v="1"/>
    <x v="2"/>
    <m/>
    <s v="Nicolas"/>
    <n v="204.66666666674428"/>
    <x v="9"/>
    <m/>
    <m/>
  </r>
  <r>
    <x v="196"/>
    <x v="2"/>
    <d v="2021-06-03T09:15:00"/>
    <d v="2021-06-05T09:15:00"/>
    <x v="0"/>
    <m/>
    <s v="Diana María Rodríguez Martínez"/>
    <n v="24585860"/>
    <x v="5"/>
    <m/>
    <x v="11"/>
    <s v="Diana María Rodríguez Martínez"/>
    <m/>
    <s v="dianelitajose@gmail.com"/>
    <s v="2.solicitar ante ustedes respetuosamente se tenga en cuenta el esfuerzo que implica hacer un estudio de mercado, desarrollar un proyecto desde unproceso técnico, la actualización de documentación y consecución de soportes, todo este esfuerzo que desarrolla en querer hacer parte deldesarrollo del país, para que en e últimas sea el azar de una balota la que defina la participación no es justo, justo y apoyado en lo diferentesprincipios constitucionales sería que al evaluar las propuestas con unos lineamientos claros de selección se escojan los proyectos que propendenpor una activación conjunta de manos del Ministerio de las TICS por la estabilidad económica del Pais.De antemano gracias cordiales por su tiempo y esterando se tenga en cuenta esta sugerencia.Cordialmente, de ustedes atenta"/>
    <s v="https://mintic.sharepoint.com/:f:/g/direccion_economia_digital/EgdQK4dOY_JJjO7AyUOasYcBwEXK8mZv_EpW6-WXz9W8dw?e=kyStdM"/>
    <s v="&quot;_x000a_No se acepta la observación. En primera medida, se recuerda que la estructuración y la distribución entre categorías es el fruto de un ejercicio objetivo en función de garantizar que los proyectos de transformación digital objeto de financiación, generen impacto a efectos de promover la reactivación económica de los beneficiarios. Ahora bien, se recuerda que el artículo 105 de la Ley 2063 de 2020 no establece la forma de asignación de la financiación, sin embargo, el MinTIC/FUTIC consideró que el procedimiento más adecuado, corresponde justamente a la celebración de una convocatoria pública a través de la cual se garantizara imparcialidad, transparencia y objetividad en la asignación de la financiación de los proyectos y bajo la presentación de una propuesta técnica y de diversas condiciones que debe cumplir el participante para habilitarse dentro de la invitación pública, por lo que el trámite no se reduce a una balota sino a la presentación correcta del proyecto a financiar.  El numeral 5.2. de las CONDICIONES DE PARTICIPACION CONVOCATORIA DEFINITIVA MINTIC No. 001 de 2021, se establece un procedimiento aleatorio, que permite que todos los medios de comunicación y en igualdad de condiciones accedan a la opción de ser beneficiarios, por lo que las condiciones de la convocotaria se mantienen.&quot;_x000a_"/>
    <d v="2021-06-11T21:55:00"/>
    <x v="1"/>
    <x v="2"/>
    <m/>
    <s v="Nicolas"/>
    <n v="204.66666666674428"/>
    <x v="9"/>
    <m/>
    <m/>
  </r>
  <r>
    <x v="197"/>
    <x v="0"/>
    <d v="2021-06-03T10:46:43"/>
    <d v="2021-06-05T10:46:43"/>
    <x v="0"/>
    <s v="(2) Asesoría o consultas sobre la postulación de propuestas"/>
    <s v="ENTRETENIMIENTO PARA TODOS"/>
    <s v="900.682.411-4"/>
    <x v="1"/>
    <s v="(Emisora/Podcast) Emisora/Podcast"/>
    <x v="5"/>
    <s v="Carolina Casas"/>
    <s v="317 5173052"/>
    <s v="ccasas@vibra.fm"/>
    <s v="¡Hola! Buenos días En días pasado envié una pregunta sobre el eje y línea estratégica recomendado para enmarcar nuestro proyecto, recibí respuesta pero me gustaría hacer una pregunta más de seguimiento para entender mejor. En el Word adjunto pongo la pregunta actual junto con la realizada y la respectiva respuesta para contexto. Agradezco mucho su ayuda.  Reciban un cordial saludo                                                                                         Gracias por la respuesta. Ya que nuestra propuesta del desarrollo de un producto complementaria a nuestro medio digital podría dentro de la línea numeral  8.2.1 “ACTUALIZACIÓN Y/O ADQUISICIÓN E IMPLEMENTACIÓN DE HARDWARE Y/O SOFTWARE ESPECÍFICO AL PROCESO OPERATIVO”, del EJE 2 – “ACOMPAÑAMIENTO EN LA TRANSFORMACIÓN DE LOS PROCESOS EMPRESARIALES” quería asegurarme si en la delimitación de procesos operativos  esta propuesta podría enmarcarse  dentro del proceso operativo “Gestión de mercadeo y ventas”: Hardware y/o Software  que sirvan para fortalecer el proceso de ventas y distribución del contenido digital. Y al mismo tiempo, ya que nuestro proyecto implica la realización de una nueva forma de presentar los contenidos utilizando tecnologías como inteligencia artificial, machine learning, big data y minería de datos, también pensábamos enmarcarlo en el EJE 3-DESARROLLO E IMPLEMENTACION DE TECNOLOGÍA PARA LA TRANSFORMACION DIGITAL y la línea estratégica línea numeral 8.3.2 IMPLEMENTACION DE TECNOLOGÍAS EMERGENTES ¿Sería recomendado que este enmarcado en dos líneas estrategícas? O en cuál de los dos ejes/líneas estratégicas lo consideran sería más pertinente?_x000a_¡Muchas gracias!_x000a_"/>
    <s v="https://mintic.sharepoint.com/:w:/g/direccion_economia_digital/ERwnDij-2XVIr3Kiw9UKZ2MBue3zk8dLdOuubkib0h6d4g?e=hdQEJt"/>
    <s v="_x000a_Atendiendo su inquietud, la convocatoria  “Transformación Digital y fortalecimiento de Medios de Comunicación”, permite la participación en los siguientes ejes estratégicos:_x000a_-_x0009_TRANSFORMACIÓN DE LA MENTALIDAD _x000a_-_x0009_ACOMPAÑAMIENTO EN LA TRANSFORMACIÓN DE LOS PROCESOS EMPRESARIALES_x000a_-_x0009_DESARROLLO E IMPLEMENTACIÓN DE TECNOLOGÍA PARA LA TRANSFORMACIÓN DIGITAL _x000a_Donde podrá validar cada una de las líneas estratégicas, las cuales son:_x000a_-_x0009_CAPACITACION_x000a_-_x0009_ACTUALIZACION Y/O ADQUISICION E IMPLEMENTACION DE HARDWARE Y/O SOFTWARE ESPECIFICO AL PROCESO OPERATIVO._x000a_-_x0009_DIGITALIZACION DE PROCESOS._x000a_-_x0009_ACTUALIZACION Y/O ADQUISICION E IMPLEMENTACION DE INFRAESTRUCTURA DE TECNOLOGIA DE LA INFORMACION (TI)_x000a_-_x0009_IMPLEMENTACION DE TECNOLOGIAS EMERGENTES_x000a_-_x0009_SERVICIO O PRODUCTO DIGITAL _x000a_Igualmente reiteramos que de acuerdo con el documento “CONDICIONES DE PARTICIPACIÓN CONVOCATORIA DEFINITIVA MINTIC No. 001 de 2021”, en el numeral 2.3 “CONVOCATORIA LIMITADA A MEDIOS DE COMUNICACIÓN” se establece la siguiente Nota 2: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5T09:44:00"/>
    <x v="0"/>
    <x v="0"/>
    <s v="Daniela Alemán"/>
    <s v="Alvaro"/>
    <n v="46.954722222173586"/>
    <x v="0"/>
    <m/>
    <m/>
  </r>
  <r>
    <x v="198"/>
    <x v="0"/>
    <d v="2021-06-03T10:52:43"/>
    <d v="2021-06-05T10:52:43"/>
    <x v="0"/>
    <s v="(2) Asesoría o consultas sobre la postulación de propuestas"/>
    <s v="ENTRETENIMIENTO PARA TODOS"/>
    <s v="900.682.411-4"/>
    <x v="1"/>
    <s v="(Emisora/Podcast) Emisora/Podcast"/>
    <x v="5"/>
    <s v="Carolina Casas"/>
    <s v="317 5173052"/>
    <s v="ccasas@gmail.com"/>
    <s v="Hola, somos una empresa de medios digitales, quisiéramos consultar si una sociedad  que tiene dos productos digitales bajo el mismo NIT podría presentar más de una propuesta en la misma categoría, en nuestro caso la categoría 5 (Medios digitales)  También saber si una propuesta puede abarcar diferentes ejes y líneas estratégicas ¡Muchas gracias por su ayuda!"/>
    <m/>
    <s v="_x000a_ _x000a_Le informa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_x000a__x000a_Como de la convocatoria participantes deberán tener presente que por cada categoría y subcategoría en caso de aplicar sólo podrán presentar una propuesta, la cual podrá contener una o varias líneas estratégicas, esto quiere decir que el medio de comunicación que pretenda participar podrá presentar más de una propuesta siempre y cuando cumpla con la totalidad de los requerimientos técnicos habilitantes establecidos en los documentos de la convocatoria._x000a__x000a_No obstante, téngase en cuenta que para los medios digitales se excluyen aquellos medios que tengan vinculación directa o indirecta con los medios que se presenten a la convocatoria para las categorías de televisión, radiodifusión sonora, periódicos y revistas, a subordinados o filiales, así como a sus marcas._x000a__x000a_Ahora bien, téngase en cuenta que existen condiciones particulares para cada medio de comunicación y su subcategoría, los cuales estan delimitados en el anexo técnico._x000a_"/>
    <d v="2021-06-04T18:40:00"/>
    <x v="0"/>
    <x v="0"/>
    <s v="Daniela Alemán"/>
    <s v="Alvaro"/>
    <n v="31.78805555566214"/>
    <x v="0"/>
    <m/>
    <m/>
  </r>
  <r>
    <x v="199"/>
    <x v="0"/>
    <d v="2021-06-03T11:25:24"/>
    <d v="2021-06-05T11:25:24"/>
    <x v="0"/>
    <s v="(2) Asesoría o consultas sobre la postulación de propuestas"/>
    <s v="YEIMI FERNANDA LOPEZ MEJIA"/>
    <n v="1064979296"/>
    <x v="3"/>
    <s v="(0) -Seleccione-"/>
    <x v="8"/>
    <s v="YEIMI FERNANDA LÓPEZ MEJIA"/>
    <n v="3002606927"/>
    <s v="yeimifernanda.lopez@uac.edu.co"/>
    <s v="Señores MINTIC Cordial Saludo,   Teniendo en cuenta la lectura realizada de los términos de la participación, no me queda claro si los medios de comunicación universitarios NO PÚBLICAS ( Emisora de universidad privada) están excluidas para participar en la convocatoria.  Agradezco aclarar prontamente esta duda.  Cordialmente,   "/>
    <m/>
    <s v="En atención a su solicitud se le informa al interesado que dentro del Anexo No. 5 “Anexo Técnico”, se establecen las categorías, requisitos y condiciones de participación enmarcados en el numeral 7, por lo tanto  en el numeral 7.1 “Categoría No. 1 Radiodifusión sonora” la cual va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y la cual se distribuye en cuatro (4) Subcategorías 1.1. Clase A, 1.2. Clase B, 1.3. Clase C y 1.4. Clase D. Es indispensable que  para su postulación tenga en cuenta los requisitos específicos, señalados en el numeral 7.1.1. “Requisitos específicos por subcategoría” del Anexo No. 5 “Anexo Técnico”.  Ahora bien dentro de las exclusiones de esta categoría se encuentran las siguientes:  Sin perjuicio de las exclusiones, causales de rechazo y regulaciones específicas que se establezcan en el presente documento, al igual que en las condiciones de la convocatoria que se adelante por el MinTIC/FUNTIC, se tendrán como exclusiones, entendiéndose no habilitados para participar en la convocatoria y en particular para la Categoría No. 1 Radiodifusión Sonora, las siguientes: _x000a__x000a_1._x0009_Proveedores del servicio de radiodifusión sonora de interés público, regulado en el Título IV de la Resolución 415 del 13 de abril de 2010._x000a_2._x0009_Las cadenas radiales de que trata el Capítulo II del Título III de la Resolución 415 del 13 de abril de 2010, cuando presenten propuestas a título de la organización. _x000a_3._x0009_Uniones Temporales y/o consorcios diferentes a los que se regulan en el numeral segundo de las “Condiciones comunes a las subcategorías de radiodifusión sonora 1.1. Proveedores radiodifusión sonora emisoras Clase A, 1.2. Proveedores radiodifusión sonora emisoras Clase B y 1.3. Proveedores radiodifusión sonora emisoras Clase C” regulada para la categoría._x000a_4._x0009_Otras formas de radiodifusión digital o tecnologías online.  Por lo tanto si su medio de comunicacion cumple los requisitos y no se encuentra dentro de las causales de exclusion  presentadas lo invitamos a postularse._x000a_"/>
    <d v="2021-06-04T18:50:00"/>
    <x v="0"/>
    <x v="1"/>
    <s v="Daniela Alemán"/>
    <s v="Alvaro"/>
    <n v="31.409999999916181"/>
    <x v="0"/>
    <m/>
    <m/>
  </r>
  <r>
    <x v="200"/>
    <x v="0"/>
    <d v="2021-06-03T12:05:20"/>
    <d v="2021-06-05T12:05:20"/>
    <x v="0"/>
    <s v="(2) Asesoría o consultas sobre la postulación de propuestas"/>
    <s v="Biblioteca Pública Municipal Sáchica"/>
    <n v="800019836"/>
    <x v="3"/>
    <s v="(0) -Seleccione-"/>
    <x v="35"/>
    <s v="Claudia Yasmin López González"/>
    <n v="3108160480"/>
    <s v="cayital@hotmail.com"/>
    <s v="Nuestra biblioteca en el año inmediatamente anterior obtuvo el premeo Daniel Samper Ortega de $8.000.000 para implementar una emisora, teniendo en cuenta que los recursos son mínimos y que aún no contamos con licencia de funcionamiento, nos podemos postular?"/>
    <m/>
    <s v=" Agradecemos su interés en nuestra convocatoria, de acuerdo con su solicitud, le informamos que esta convocatoria está dirigida a medios de comunicación formalmente constituidos antes del 11 de marzo del 2020, como requisito fundamental. Para la categoría “Radiodifusión Sonora” la cual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 existen requisitos distribuidos en cuatro (4) subcategorías establecidas en razón a las clasificaciones de las emisoras (1.1. Clase A, 1.2. Clase B, 1.3. Clase C y 1.4. Clase D). Para obtener mayor información de la convocatoria la invitamos a consultar los términos de participación en los anexos publicados en el micrositio: https://www.mintic.gov.co/transformaciondigitalmedios."/>
    <d v="2021-06-04T19:00:00"/>
    <x v="0"/>
    <x v="9"/>
    <s v="Daniela Alemán"/>
    <s v="Alvaro"/>
    <n v="30.911111111054197"/>
    <x v="0"/>
    <m/>
    <m/>
  </r>
  <r>
    <x v="201"/>
    <x v="0"/>
    <d v="2021-06-03T12:34:29"/>
    <d v="2021-06-05T12:34:29"/>
    <x v="0"/>
    <s v="(2) Asesoría o consultas sobre la postulación de propuestas"/>
    <s v="RIVACO SAS"/>
    <n v="900469664"/>
    <x v="6"/>
    <s v="(0) -Seleccione-"/>
    <x v="5"/>
    <s v="Juan Felipe Rivera"/>
    <n v="3133065757"/>
    <s v="jfrivera@rivaco.co"/>
    <s v="Hola, Nacimos hace 8 años como medio impreso Revista My Bike colombia (ciclismo), hoy somos un ecosistema 100% digital con revista digital, hoy monetizamos con el B2B un 98% de nuestros ingresos, estamos en un desarrollo de plataforma para ser una comunidad 4.0 que pasara de monetizar con el B2B a hacerlo con el B2C usuarios finales, es un proyecto escalable a latinoamerica y requerimos recursos para el desarrollo y el despliegue del proyecto. https://mybike.com.co/ "/>
    <m/>
    <s v="De acuerdo a la solicitud recibida,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De conformidad con lo establecido en el artículo 105 de la Ley 2063 de 2020, los recursos entregados por el Fondo Único de Tecnologías de la Información y las Comunicaciones, tendrán como objeto exclusivo la financiación de proyectos que cumplan con las condiciones establecidas para su implementación a través de los ejes estratégicos de transformación digital como son: (i) Transformación de la Mentalidad y Cultura Empresarial, (ii) Acompañamiento en la Transformación de los procesos empresariales y, (iii) Desarrollo e Implementación de Tecnología para la Transformación Digital; siempre y cuando den cumplimiento a los parámetros y criterios establecidos en el presente documento y los demás anexos de la convocatoria._x000a_En el caso especifico de su medio de comunicación, de acuerdo con el anexo N° 5 “Anexo Técnico”, en el numeral 7.  “IDENTIFICACION DE LAS CATEGORIAS, REQUISITOS Y CONDICIONES DE PARTICIPACION” y expuesto en el numeral  7.5 Categoría No. 5 “Medios de comunicación digitales”, podrían participar ustedes y en este anexo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Teniendo en cuenta lo anterior invitamos a consultar los términos de participación en los anexos publicados en el micrositio: https://www.mintic.gov.co/transformaciondigitalmedios/759/w3-channel.html "/>
    <d v="2021-06-05T09:57:00"/>
    <x v="0"/>
    <x v="0"/>
    <s v="Daniela Alemán"/>
    <s v="Alvaro"/>
    <n v="45.375277777668089"/>
    <x v="0"/>
    <m/>
    <m/>
  </r>
  <r>
    <x v="202"/>
    <x v="0"/>
    <d v="2021-06-03T12:42:17"/>
    <d v="2021-06-05T12:42:17"/>
    <x v="0"/>
    <s v="(3) Solicitudes u observaciones al proceso de convocatoria"/>
    <s v="andrea nathaly herrera bolaños"/>
    <n v="1004299899"/>
    <x v="0"/>
    <s v="(0) -Seleccione-"/>
    <x v="36"/>
    <s v="andrea nathaly herrera bolaños"/>
    <n v="3158946362"/>
    <s v="herreraandreanathaly@gmail.com"/>
    <s v="solicitud para convocatoria ministerio TIC "/>
    <m/>
    <s v="Se le informa al interesado que esta convocatoria está dirigida a medios de comunicación formalmente constituidos antes del 11 de marzo del 2020 y funcionando en Colombia, así mismo, el objeto de la convocatoria corresponde a &quot;FINANCIAR E IMPLEMENTAR PROYECTOS, PARA APOYAR LA TRANSFORMACION DIGITAL DE LOS MEDIOS DE COMUNICACIÓN, EN CUALQUIERA DE LAS ETAPAS DEL NEGOCIO EN EL MARCO DE LA REACTIVACION ECONOMICA.&quot; _x000a_Para participar lo invitamos a consultar los términos  y los documentos publicados en el micrositio: https://www.mintic.gov.co/transformaciondigitalmedios, y en caso de presentarse inquietudes adicionales lo invitamos a formular de manera clara y concisa sus consultas en en el micrositio de la convocatoria en la pestaña CENTRO DE CONSULTA, para realizar su consulta deberá diligenciar todos los campos del formulario que se despliega."/>
    <d v="2021-06-05T10:14:00"/>
    <x v="0"/>
    <x v="1"/>
    <s v="Daniela Alemán"/>
    <s v="Alvaro"/>
    <n v="45.528611111047212"/>
    <x v="0"/>
    <m/>
    <m/>
  </r>
  <r>
    <x v="203"/>
    <x v="0"/>
    <d v="2021-06-03T13:34:13"/>
    <d v="2021-06-05T13:34:13"/>
    <x v="0"/>
    <s v="(2) Asesoría o consultas sobre la postulación de propuestas"/>
    <s v="La Opinión S.A."/>
    <n v="8905028017"/>
    <x v="4"/>
    <s v="(0) -Seleccione-"/>
    <x v="37"/>
    <s v="EDGAR DARIO CUÉLLAR TRIVIÑO"/>
    <n v="3226951803"/>
    <s v="edgar.cuellar@laopinion.com.co"/>
    <s v="Buenas tardes. Aunque en el caso nuestro el valor máximo a financiar por proyecto es de $1.500.000.000, nosotros podemos pasar nuestro proyecto consolidado que sobrepasa el valor de los 1500 millones y ya luego de aprobación priorizar los ejes a ejecutar ? O debemos pasar un proyecto cuyos ejes de ejecución lleguen máximo a los 1500 millones ?  Muchas gracias."/>
    <m/>
    <s v="Se le informa que los montos establecidos en de acuerdo con el documento ANEXO 6.  DISTRIBUCION RECURSOS IMPLEMENTACION ARTICULO 105 LEY 2063/2020 MINTIC No. 001 DE 2021, en la Categoría periodicos existen unos montos máximos de financiación por proyecto y subcategoría distibuidos así: Subcategoría 3.1. Nacional y Regional con frecuencia diaria:  Valor máximo para financiar por Proyecto_x000a_Hasta $1.500.000.000 - Valor máximo para financiar por Subcategoría_x000a_Hasta  $17.067.620.444. 3.2 Nacional y Regional con frecuencia desde dos veces a la semana hasta quincenal: Valor máximo para financiar por Proyecto Hasta $1.250.000.000 Valor máximo para financiar por Subcategoría Hasta  $2.942.693.180._x000a_3.3. Nacional y Regional con frecuencia desde tres veces al mes hasta mensual: Valor máximo para financiar por Proyecto Hasta $1.000.000.000 Valor máximo para financiar por Subcategoría Hasta  $5.493.027.269 . 3.4. Local con frecuencia diaria Valor máximo para financiar por Proyecto Hasta $100.000.000, Valor máximo para financiar por Subcategoría Hasta $1.255.549.090 _x000a_3.5. Local con frecuencia desde dos veces a la semana hasta quincenal Valor máximo para financiar por Proyecto Hasta $75.000.000 Valor máximo para financiar por Subcategoría Hasta  $617.965.568 _x000a_3.6. Local con frecuencia desde tres veces al mes hasta mensual Valor máximo para financiar por Proyecto Hasta $50.000.000 Valor máximo para financiar por Subcategoría Hasta _x000a_$627.774.545 Por lo anterior es necesario ajustarse a los montos estipulados para participar en la convocatoria._x000a_ _x000a_ _x000a_"/>
    <d v="2021-06-05T10:20:00"/>
    <x v="0"/>
    <x v="5"/>
    <s v="Daniela Alemán"/>
    <s v="Alvaro"/>
    <n v="44.763055555522442"/>
    <x v="0"/>
    <m/>
    <m/>
  </r>
  <r>
    <x v="204"/>
    <x v="0"/>
    <d v="2021-06-03T15:56:09"/>
    <d v="2021-06-05T15:56:09"/>
    <x v="0"/>
    <s v="(3) Solicitudes u observaciones al proceso de convocatoria"/>
    <s v="RRUC"/>
    <n v="79475656"/>
    <x v="0"/>
    <s v="(0) -Seleccione-"/>
    <x v="9"/>
    <s v="Luis Rivera"/>
    <n v="3102389327"/>
    <s v="rruc.contacto@radiouniversitaria.org"/>
    <s v="Por favor pueden informarnos si las &quot;emisoras de interés público&quot; pueden participar en esta convocatoria o es solo para emisoras comunitarias y comerciales?"/>
    <m/>
    <s v="Le informamos que esta convocatoria, en la distribución de categorías participantes contempla en primer lugar la categoría de radiodifusión sonora la cual está dirigida a los proveedores del servicio de radio comercial , por tecnología de transmisión en amplitud modulada (A.M.) y/o frecuencia modulada (F.M.) , y radio comunitaria por tecnología de transmisión en frecuencia modulada (F.M.); en razón a las clasificaciones de las emisoras (1.1. Clase A, 1.2. Clase B, 1.3. Clase C y 1.4. Clase D), para una población objetivo de 1.284 emisoras_x000a_Con el fin de realizar una distribución que promueva la eficiencia de los recursos asignados para la vigencia 2021, no se incluyen dentro de su implementación aquellos operadores que ostentan condiciones de entidades estatales de que trata el numeral 1º del artículo 2 de la Ley 80 de 1993 , al igual que las emisoras educativas universitarias de que trata el artículo 60 de la Resolución No. 415 del 13 de abril de 2010, de carácter privado, que, en atención a lo establecido en inciso segundo del artículo 58 de la Ley 1341 de 2009 no transmiten pautas comerciales, impactos que son tomados como referente para la determinación de la distribución de los recursos asignados_x000a_Por lo tanto teniendo en cuenta los criterios mencionados se excluyó de esta categoría a los Proveedores del servicio de radiodifusión sonora de interés público, regulado en el Título IV de la Resolución 415 del 13 de abril de 2010."/>
    <d v="2021-06-05T10:41:00"/>
    <x v="0"/>
    <x v="0"/>
    <s v="Daniela Alemán"/>
    <s v="Alvaro"/>
    <n v="42.747500000114087"/>
    <x v="0"/>
    <m/>
    <m/>
  </r>
  <r>
    <x v="205"/>
    <x v="0"/>
    <d v="2021-06-03T18:48:11"/>
    <d v="2021-06-05T18:48:11"/>
    <x v="0"/>
    <s v="(2) Asesoría o consultas sobre la postulación de propuestas"/>
    <s v="asociación comunitaria para el progreso del municipio de caracoli "/>
    <s v="811045822-3"/>
    <x v="3"/>
    <s v="(0) -Seleccione-"/>
    <x v="38"/>
    <s v="Francisco Javier Alzate Jaramillo"/>
    <n v="3117990804"/>
    <s v="lavozgabrielista2010@hotmail.com"/>
    <s v="Como radio comunitaria estamos interesados en participar  en la  convocatoria MinTIC para apoyar la transformación digital de medios de comunicación por tal motivo queremos asesorarnos sobre el requerimiento que debe cumplir el perfil de quien dicte capacitaciones dentro del lineamiento 1 que corresponde al  cambio de la mentalidad.  Nuestra inquietud es debido  a que no sabemos si un egresado del SENA con competencias acordes al proyecto este en habilitado para enseñar diferentes cursos de capacitación enfocados al cambio de mentalidad digital.  el perfil es de : TECNÓLOGO EN ANALISIS Y DESARROLLO DE SISTEMAS DE INFORMACION  ademas cuenta con variedad de cursos complementarios los cuales pueden verificar en la plataforma del sena con el numero de cédula 1090433183  su perfil en linkedin : https://co.linkedin.com/in/espinosah y participo en el seminario de formación para orientadores escolares tic  "/>
    <m/>
    <s v="Dando alcance a su solicitud se le informa lo siguiente al interesado, basándonos en el Anexo No. 5 “Anexo Técnico”, en el  numeral 8 “EJE 1 - TRANSFORMACIÓN DE LA MENTALIDAD – CAPACITACION”, en el numeral 8.1.1. “Estudio de mercado eje estratégico de transformación de la mentalidad – capacitación”, expresa lo siguiente: Aquellas propuestas que tengan por objeto o incluyan en su desarrollo la financiación en la línea estratégica capacitación, para su evaluación y habilitación por parte del MinTIC/FUNTIC, deben incluir dentro de su propuesta en el ANEXO 4.2. ESTUDIO DE MERCADO, el estudio – análisis de mercado, elaborado a partir de tres (3) cotizaciones expedidas por personas jurídicas debidamente constituidas (en cualquiera de los tres canales de formación referidos). Las cotizaciones presentadas, deberán contar con los anexos correspondientes que permitan acreditar el cumplimiento de las siguientes condiciones de carácter jurídico, técnico y financiero._x000a_ Ahora bien y acorde a lo mencionado anteriormente, si la persona que usted menciona cumple con la totalidad de todos los requerimientos jurídicos, técnicos y financieros podrá estar habilitado y su cotización deberá ser adjuntada dentro de una de las tres (3) cotizaciones, que el interesado envié de su proyecto. Por ultimo lo invitamos a validar en detalle dicho numeral para enfocar y fortalecer su propuesta de la mejor manera."/>
    <d v="2021-06-05T11:12:00"/>
    <x v="0"/>
    <x v="1"/>
    <s v="Daniela Alemán"/>
    <s v="Alvaro"/>
    <n v="40.396944444451947"/>
    <x v="0"/>
    <m/>
    <m/>
  </r>
  <r>
    <x v="206"/>
    <x v="0"/>
    <d v="2021-06-04T00:31:43"/>
    <d v="2021-06-06T00:31:43"/>
    <x v="0"/>
    <s v="(2) Asesoría o consultas sobre la postulación de propuestas"/>
    <s v="Cravo Norte Pueblo Lindo"/>
    <n v="1116797226"/>
    <x v="1"/>
    <s v="(Video) Video"/>
    <x v="39"/>
    <s v="Jose Antonio Ojeda Vasquez"/>
    <n v="3504599120"/>
    <s v="ojedantonio19@gmail.com"/>
    <s v="Quisiera tener más información sobre los requisitos que debemos tener como empresa para poder postularnos. La empresa está registrada en la Cámara de Comercio, procedimiento realizado el año pasado (2020) en el 2 periodo del año, es por ello que requiero más información y saber si cumplimos con los requisitos. Gracias por la atención y la oportunidad de fortalecernos."/>
    <m/>
    <s v="De acuerdo a la solicitud recibida, le informamos que esta convocatoria está dirigida a medios de comunicación formalmente constituidos antes del 11 de marzo del 2020 y funcionando en Colombia,  igualmente en el anexo 5 “Anexo técnico” item 7 “IDENTIFICACION DE LAS CATEGORIAS, REQUISITOS Y CONDICIONES DE PARTICIPACION”, para la categoría Medios Digitales se plantean los siguientes requisitos: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_x000a_Por lo anterior lo invitamos a consultar los términos de participación en los anexos publicados en el micrositio: https://www.mintic.gov.co/transformaciondigitalmedios."/>
    <d v="2021-06-04T17:18:00"/>
    <x v="0"/>
    <x v="0"/>
    <s v="Daniela Alemán"/>
    <s v="Alvaro"/>
    <n v="16.771388888941146"/>
    <x v="0"/>
    <m/>
    <m/>
  </r>
  <r>
    <x v="207"/>
    <x v="2"/>
    <d v="2021-06-03T19:00:21"/>
    <d v="2021-06-05T19:00:21"/>
    <x v="0"/>
    <m/>
    <s v=" El Correo de San Rafael;"/>
    <m/>
    <x v="6"/>
    <m/>
    <x v="21"/>
    <s v="Luis Humberto Rincón Z"/>
    <s v="319 513 2000"/>
    <s v="uish423@yahoo.es"/>
    <s v="Señores _x000a_Ministerio de las Tecnologías Mictic_x000a__x000a_Estuve viendo los comentarios que hicieron con REDORIENTE, el día lunes 31 de Mayo la señora Natalia García y otraspersonas, pertenecientes a FEDEMEDIOS, para dar a conocer las convocatorias que tiene dicho ministerio para los mediosde comunicación._x000a__x000a_Soy socio de esta Red, REDORIENTE, con la revista El Correo de San Rafael; como lo expuso el colega Fredy Gómez, lamayoría de los periódicos alternativos, no estamos legalizados, ya que estos funcionan “por gracia de Dios”, como se dice,con miles de dificultades económicas y de toda índole. Legalizarse, representa adquirir un compromiso tanto con las Cámarasde Comercio, como con la Dian y demás Entidades Gubernamentales, que la mayoría de estos, no estamos en capacidad decumplir, porque las pautas o colaboración de las Entidades oficiales incluidos los municipios, son muy pocas; por eso cualquierayuda o colaboración que se haga al medio, tiene que ser con la cédula del representante legal._x000a__x000a_En mi caso, la revista El Correo de San Rafael, nació en el año de 1994, cuando la violencia en este municipio estabamásrecrudecida, con masacres, asesinatos selectivos, extorsiones, secuestros, quema de vehículos etc., y se creó premisamente,con el fin de mostrar otra cara diferente a los hechos violentos; como los atractivos turísticos del municipio, ya que poseemoslos ríos y quebradas más cristalinos del departamento de Antioquia. A pesar de tantas dificultades, ya llegamos al número 248,y esperamos poder continuar, no sabemos hasta cuándo._x000a__x000a_Si me pueden colaborar para los programas de Min-tic, les agradezco y ustedes me dirán, cuales son las condiciones y si esposible cumplirlas. _x000a_Dios los bendiga._x000a_Adjunto Revista en pdf"/>
    <s v="https://mintic.sharepoint.com/:f:/g/direccion_economia_digital/EoMGdNE4bOxPkFHH3eU20JwBm8i77k1MfN9SCnyE_ajTmg?e=h1o6qx"/>
    <s v="Entedemos la situación por la que atraviesan los medios de comunicación hoy en día a causa de la pandemia covid-19, es por esto que desde nuestro ministerio el día 27 de mayo de 2021 se lanzó la convocatoria “Transformación Digital y fortalecimiento de Medios de Comunicación” la cual tiene por obejto: &quot;FINANCIAR E IMPLEMENTAR PROYECTOS, PARA APOYAR LA TRANSFORMACIÓN DIGITAL DE LOS MEDIOS DE COMUNICACIÓN, EN CUALQUIERA DE LAS ETAPAS DEL NEGOCIO EN EL MARCO DE LA REACTIVACIÓN ECÓNOMICA.&quot; ._x000a__x000a_Para poder participar y acceder a los recursos que serán otorgados en virtud del artículo 105 de la Ley 2063 de 2020, debe participar presentado su proyecto el cual debe cumplir con las condiciones establecidas para su implementación a través de los ejes estratégicos de transformación digital como son: (i) Transformación de la Mentalidad y Cultura Empresarial, (ii) Acompañamiento en la Transformación de los procesos empresariales y, (iii) Desarrollo e Implementación de Tecnología para la Transformación Digital; siempre y cuando den cumplimiento a los parámetros y criterios establecidos en el presente documento y los demás anexos de la convocatoria._x000a__x000a_En el caso de su medio de comunicación, lo invitamos a revisar las condiciones de participación en el micrositio https://www.mintic.gov.co/transformaciondigitalmedio Sección Documentos del Proceso y validar si de acuerdo con los requisitos resulta viable su participación. Así mismo Cualquier duda e inquietud será resuelta en el Centro de Consulta dispuesto en el link anteriormente mencionado._x000a__x000a_Finalmente le informamos que la convocatoria estará abierta para participar hasta el día 25 de junio de 2021 a las 10:00 am."/>
    <d v="2021-06-05T12:52:00"/>
    <x v="0"/>
    <x v="1"/>
    <s v="Daniela Alemán"/>
    <s v="Nicolas"/>
    <n v="41.860833333281334"/>
    <x v="10"/>
    <n v="212053376"/>
    <m/>
  </r>
  <r>
    <x v="208"/>
    <x v="0"/>
    <d v="2021-06-04T11:24:57"/>
    <d v="2021-06-06T11:24:57"/>
    <x v="0"/>
    <s v="(3) Solicitudes u observaciones al proceso de convocatoria"/>
    <s v="Durán &amp; Osorio Abogados Asociados S.A.S"/>
    <n v="830010327"/>
    <x v="3"/>
    <s v="(0) -Seleccione-"/>
    <x v="40"/>
    <s v="Carlos Andrés Sánchez García"/>
    <n v="3156218808"/>
    <s v="emaya@duranyosorio.com"/>
    <s v="Observación al pliego de condiciones                                                                                           1._x0009_Respecto de los Ejes de Transformación Digital: _x000a_De acuerdo con el numeral 3.1.2 de la Convocatoria Definitiva y elnumeral 8 del Anexo 5 – Anexo Técnico “Los proyectos objeto de financiación al interior del proceso de implementación del artículo 105 de la Ley 2063 de 2020, deberán enmarcarse dentro de los tres ejes de transformación digital antes referidos, y que corresponden a: (i) Transformación de la Mentalidad y Cultura Empresarial, (ii) Acompañamiento en la Transformación de los procesos empresariales y, (iii) Desarrollo e Implementación de Tecnología para la Transformación Digital.” (se destaca). _x000a_Esta redacción, parece sugerir que los proponentes deben, necesariamente, presentar proyectos asociados a los tres ejes de manera conjunta. Sin embargo, otros apartes del mismo Anexo Técnico parecen indicar que no es necesario aplicar a los 3 ejes conjuntamente1, es decir, se puede presentar proyectos –siempre que se cumplan los requisitos– referidos a una o varias líneas de uno o varios ejes._x000a_ 1 Por ejemplo el numeral 8.1 “Los proyectos que tengan por objeto o incluyan en su desarrollo la financiación en la línea estratégica capacitación, presentados para su habilitación por parte del MinTIC/FUNTIC a través de cualquiera de los tres canales de formación referidos, deben incluir de manera expresa en el numeral 6. ALINEACIÓN CON LOS EJES ESTRATÉGICOS DE LA CONVOCATORIA PARA LA TRANSFORMACIÓN DIGITAL Y FORTALECIMIENTO DE LOS MEDIOS DE COMUNICACIÓN del ANEXO 4 - PROPUESTA CONTENIDO METODOLOGICO, cuando mínimo los siguientes conceptos técnicos y administrativos: (…)”_x000a__x000a_En este sentido, respetuosamente solicitamos al Ministerio confirmar el entendimiento según el cual los proponentes pueden presentar proyectos para una o varias líneas de uno o varios de los tres ejes de transformación digital de la Convocatoria. _x000a_Atentamente_x000a_"/>
    <s v="https://mintic.sharepoint.com/:b:/g/direccion_economia_digital/Ed3VSA_y9i5GlO9h-ONTSrABdWridjyN3QOCrebSWN7ipg?e=FADZBO"/>
    <s v="De acuerdo a la inquietud,  si es posible presentar dos propuestas dentro de la misma categoría en diferentes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Una persona jurídica o natural, que pretenda participar podrá presentarse a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y con la totalidad de los requerimientos técnicos habilitantes establecidos en el numeral 7.1. del Anexo No. 5 “ANEXO TECNICO” y desde que no esté inmerso en alguna de las exclusiones señaladas  Lo invitamos a consultar todos los documentos que han sido dispuestos en el micrositio de la convocatoria para lograr una participación efectiva. ."/>
    <d v="2021-06-05T11:53:00"/>
    <x v="0"/>
    <x v="0"/>
    <s v="Daniela Alemán"/>
    <s v="Alvaro"/>
    <n v="24.467499999969732"/>
    <x v="0"/>
    <m/>
    <m/>
  </r>
  <r>
    <x v="209"/>
    <x v="0"/>
    <d v="2021-06-04T11:34:46"/>
    <d v="2021-06-06T11:34:46"/>
    <x v="0"/>
    <s v="(3) Solicitudes u observaciones al proceso de convocatoria"/>
    <s v="YOLEIDY RODRIGUEZ OSPINA"/>
    <n v="11235652861"/>
    <x v="1"/>
    <s v="(Emisora/Podcast) Emisora/Podcast"/>
    <x v="41"/>
    <s v="OLINDA YOLEIDY RODRIGUEZ OSPINA"/>
    <n v="3134704162"/>
    <s v="yoleidy14_14@hotmail.com"/>
    <s v="Agradezco que la fecha  de constitución  sea ampliada  (marzo del 2020) por cuanto mi Emisora fue constituida en el año 2021 como un emprendimiento  e iniciativa ante la pandemia y el desempleo al que me he visto enfrentada desde junio del 2019.  con esta fecha estaría quedando por fuera de las posibilidades de participacion, tengo los documentos suficientes para demostrar que la Emisora fue constituida antes del lanzamiento de la presente convocatoria. "/>
    <m/>
    <s v="De acuerdo a la solicitud recibida, le informamos que esta convocatoria está dirigida a medios de comunicación formalmente constituidos antes del 11 de marzo del 2020 y funcionando en Colombia, por lo tanto y respondiendo su solicitud lamentameblemente no es posible modifircarla, recordamos que el objeto de la convocatoria corresponde a &quot;FINANCIAR E IMPLEMENTAR PROYECTOS, PARA APOYAR LA TRANSFORMACION DIGITAL DE LOS MEDIOS DE COMUNICACIÓN, EN CUALQUIERA DE LAS ETAPAS DEL NEGOCIO EN EL MARCO DE LA REACTIVACION ECONOMICA.&quot;_x000a_Esta determinación se da ya que como es de conocimiento público, el 11 de marzo de 2020 la Organización Mundial de la Salud - OMS declaró la COVID-19 como una pandemia, instando a las autoridades de todos los países a tomar acciones urgentes decididas para la identificación, confinación, aislamiento y monitoreo de los posibles casos y tratamiento de los casos confirmados a causa de dicha enfermedad; decisión que dio origen entre otros a la declaratoria del estado de emergencia sanitaria por causa del nuevo coronavirus COVID-19 en todo el territorio nacional, por medio de la Resolución 385 del 12 de marzo de 2020 proferida por el Ministerio de Salud y Protección Social._x000a_Que, en el marco de dicha condición, por medio del artículo 105 de la Ley 2063 de 2020 se incluyó al interior de la Ley de Presupuesto, la función para el FUNTIC de adelantar la financiación de planes, programas y proyectos de transformación digital de medios de comunicación, con el objeto de promover la reactivación económica. Entendiéndose que dicha previsión, tiene como fundamento el impacto negativo que ha generado la pandemia COVID-19 en dicho sector, teniéndose dentro de los potenciales beneficiarios, aquellos medios de comunicación que se encontraban vigentes a la fecha de declaratoria de la pandemia, es decir el 11 de marzo de 2020; atendiendo las restricciones y condiciones establecidas en el presente anexo técnico y los documentos de la convocatoria. "/>
    <d v="2021-06-05T12:05:00"/>
    <x v="0"/>
    <x v="1"/>
    <s v="Daniela Alemán"/>
    <s v="Nicolas"/>
    <n v="24.503888888808433"/>
    <x v="0"/>
    <m/>
    <m/>
  </r>
  <r>
    <x v="210"/>
    <x v="0"/>
    <d v="2021-06-04T11:41:49"/>
    <d v="2021-06-06T11:41:49"/>
    <x v="0"/>
    <s v="(2) Asesoría o consultas sobre la postulación de propuestas"/>
    <s v="Emisora comunitaria Solita Estereo 107.1 fm"/>
    <n v="900113261"/>
    <x v="3"/>
    <s v="(0) -Seleccione-"/>
    <x v="42"/>
    <s v="Martha Lucia Triana Rojas"/>
    <n v="3148841337"/>
    <s v="Solitastereo@hotmail.com"/>
    <s v="Deseo conocer los requisitos para la postulación y el plazonpara presentar el proyecto"/>
    <m/>
    <s v="Teniendo en cuenta su inquietud , le informamos que en el anexo 5 “Anexo técnico”, item 7 “IDENTIFICACION DE LAS CATEGORIAS, REQUISITOS Y CONDICIONES DE PARTICIPACION”, que se encuentra en el microsito https://www.mintic.gov.co/transformaciondigitalmedios, se establecen las condiciones, requisitos y presupuesto estimado para cada una de las categorías y/o subcategorías.  Adicionalmente, como bien usted menciona podría postular su proyecto dentro de la Categoria No. 1 “Radiodifusión sonora”, en la subcategoría 1.4. “Proveedores radiodifusión sonora emisoras Clase D” Dirigida a comunidades y organizaciones que ostenten la condición de proveedores del servicio de radiodifusión sonora comunitaria en gestión indirecta, cuya concesión reúna las siguientes condiciones: _x000a_1)_x0009_Se encuentre vigente y operando al 11 de marzo de 2020_x000a_2)_x0009_Se encuentre vigente y operando al momento del cierre de la convocatoria (fecha límite para presentar propuestas)_x000a_3)_x0009_Tenga vigencia mínima al 31 de diciembre de 2023._x000a_4)_x0009_Corresponda a una estación Clase D._x000a_Asi mismo en el cronograma de la convocatoria, que se encuentra publicado en documento “Condiciones de Participación” la fecha limite para presentar propuestas o proyectos acordes a la convocatoria y las categorías y/o subcategorías a aplicar – CIERRE CONVOCATORIA es el 25 de junio de 2021 a las 10:00 am, se realizará diligencia de cierre y se publicará acta en el micrositio antes mencionado._x000a_"/>
    <d v="2021-06-05T12:18:00"/>
    <x v="0"/>
    <x v="0"/>
    <s v="Daniela Alemán"/>
    <s v="Alvaro"/>
    <n v="24.603055555431638"/>
    <x v="0"/>
    <m/>
    <m/>
  </r>
  <r>
    <x v="211"/>
    <x v="0"/>
    <d v="2021-06-04T11:48:00"/>
    <d v="2021-06-06T11:48:00"/>
    <x v="0"/>
    <s v="(2) Asesoría o consultas sobre la postulación de propuestas"/>
    <s v="FUNDECA"/>
    <n v="890804201"/>
    <x v="3"/>
    <s v="(0) -Seleccione-"/>
    <x v="26"/>
    <s v="claudia maria agudelo velez"/>
    <n v="3113412327"/>
    <s v="cmagudelo@autonoma.edu.co"/>
    <s v="En los términos dice que después de verificada la propuesta y que cumpla con todos los requisitos se hace un sorteo con las propuestas que pasen este filtro; esto aplica para toda la convocatoria y cualquier medio de comunicación o cómo funciona este sorteo"/>
    <m/>
    <s v="En atención a su solicitud, se le informa al interesado que dentro del documento de “CONDICIONES DE PARTICIPACIÓN CONVOCATORIA DEFINITIVA MINTIC No. 001 de 2021”,  se detalla el mecanismo de asignación de los recursos a todos los medios de comunicación participantes tanto para las categorías como para las subcategorías de la convocatoria y a su vez que cumplan el lleno de los requisitos establecidos para tal fin se dará de la siguiente forma: _x000a__x000a_•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_x000a_•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_x000a__x000a_Todo lo anterior, garantiza y da cumplimiento a los postulados y principios que rigen la administración pública, entre los que se encuentran los principios de transparencia, moralidad, imparcialidad, igualdad entre todos los participantes y en consecuencia, la selección objetiva._x000a_"/>
    <d v="2021-06-05T12:16:00"/>
    <x v="0"/>
    <x v="1"/>
    <s v="Daniela Alemán"/>
    <s v="Alvaro"/>
    <n v="24.46666666661622"/>
    <x v="0"/>
    <m/>
    <m/>
  </r>
  <r>
    <x v="212"/>
    <x v="0"/>
    <d v="2021-06-04T13:20:03"/>
    <d v="2021-06-06T13:20:03"/>
    <x v="0"/>
    <s v="(2) Asesoría o consultas sobre la postulación de propuestas"/>
    <s v="RADIO MERCURIO"/>
    <s v="NIT 8 6 0 5 0 6 7 1 3 -  6"/>
    <x v="3"/>
    <s v="(0) -Seleccione-"/>
    <x v="5"/>
    <s v="CAROLINA CASAS"/>
    <s v=" 312 3761213"/>
    <s v="ccasas@vibra.fm"/>
    <s v="Buen día Nuestra emisora planea presentar como proyecto la renovación de consolas analogas  a digitales dentro del EJE 2- ACOMPAÑAMIENTO EN LA TRANSFORMACIÓN DE LOS PROCESOS EMPRESARIALES, LÍNEA del numeral 8.2.1 ACTUALIZACIÓN Y/O ADQUISICIÓN E IMPLEMENTACIÓN DE HARDWARE Y/O SOFTWARE ESPECIFICO AL PROCESO OPERATOVP. Sin embargo leíamos en la página 32 , en el numeral 8.2.1.1.2 que en el proceso operativo &quot;Gestión de la emisión&quot; hay la nota &quot;No incluye equipos para la transformación de radio análoga a digital&quot;   ¿Esto quiere decir que definitivamente la propuesta renovación de consolas no será aceptada? O significa que si es posible pero dentro de otro eje y línea estratégica, en ese caso ¿Cuál podría ser? "/>
    <m/>
    <s v="De acuerdo a su inquietud, en el anexo 5 “Anexo Técnico”, efectivamente en el punto 8.2.1.1.2 “Radiodifusión sonora”,   se indica que en la Gestión de la emisión: Hardware y/o Software que permita la manipulación, edición y administración de los productos radiales. (No incluye equipos para la transformación de radio análoga a digital*)., por tal motivo ustedes no podrían aplicar a esta transformación. Así mismo, podrían aplicar a las subcategorías mencionadas en el punto 7.1.1, cumpliendo los “Requisitos específicos por subcategoría”,  de acuerdo a sus necesidades. "/>
    <d v="2021-06-05T12:30:00"/>
    <x v="0"/>
    <x v="0"/>
    <s v="Daniela Alemán"/>
    <s v="Alvaro"/>
    <n v="23.165833333390765"/>
    <x v="0"/>
    <m/>
    <m/>
  </r>
  <r>
    <x v="213"/>
    <x v="0"/>
    <d v="2021-06-04T13:20:03"/>
    <d v="2021-06-06T13:20:03"/>
    <x v="0"/>
    <s v="(2) Asesoría o consultas sobre la postulación de propuestas"/>
    <s v="RADIO MERCURIO"/>
    <s v="NIT 8 6 0 5 0 6 7 1 3 -  6"/>
    <x v="3"/>
    <s v="(0) -Seleccione-"/>
    <x v="5"/>
    <s v="CAROLINA CASAS"/>
    <s v=" 313 3761213"/>
    <s v="ccasas@vibra.fm"/>
    <s v="Por otro lado, una segunda pregunta. Dos frecuencias de radio que están bajo un mismo NIT pueden presentar más de una propuesta?   ¡gracias por la ayuda! Un cordial saludo, Carolina "/>
    <m/>
    <s v="En atención a su solicitud se le informa a la interesada que si es posible presentar una o más  propuestas bajo un mismo NIT dentro de la misma categoría en su caso en la categoría No. 1 “Radiodifusión sonora”, en diferentes subcategorías de emisoras denominadas 1.1. Clase A, 1.2. Clase B, 1.3. Clase C y 1.4. Clase D. y en diferentes líneas y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_x000a__x000a_"/>
    <d v="2021-06-05T12:30:00"/>
    <x v="0"/>
    <x v="1"/>
    <s v="Daniela Alemán"/>
    <s v="Alvaro"/>
    <n v="23.165833333390765"/>
    <x v="0"/>
    <m/>
    <m/>
  </r>
  <r>
    <x v="214"/>
    <x v="0"/>
    <d v="2021-06-04T13:59:02"/>
    <d v="2021-06-06T13:59:02"/>
    <x v="0"/>
    <s v="(3) Solicitudes u observaciones al proceso de convocatoria"/>
    <s v="Grupo Nacional de Medios S.A."/>
    <n v="900147111"/>
    <x v="4"/>
    <s v="(0) -Seleccione-"/>
    <x v="5"/>
    <s v="Jorge Alberto Rangel Gómez"/>
    <n v="3214915351"/>
    <s v="jrangel@gnm.com.co"/>
    <s v="En el archivo de la convocatoria, identificado &quot;articles-176131_recurso_1&quot;, que contiene el Anexo técnico, en su página 12, párrafo 5 de esa página, se indica que con el objetivo de realizar la identificación de los potenciales participantes de los periódicos y revistas impresas, consultaron las bases de datos de la Biblioteca Nacional sobre los códigos ISSN, lo cual arrojo como resultado 134 periódicos y 53 revistas.  Aprovechando que ustedes ya realizaron la consulta y considerando que nosotros no hemos logrado consolidar ese listado, le solicitamos el favor de compartirnos el listado detallado de esos 134 periódicos y esas 53 revistas encontradas en la base de datos de la Biblioteca Nacional. Agradecemos su atención y respuesta."/>
    <m/>
    <s v="No es procedente la observación. Para la fase de estructuración de la convocatoria y distribución de recursos por categorías y subcategorías la Entidad adelantó un muestreo de los medios de comunicación, incluido el correspondiente a los periódicos y revistas. En esa medida por corresponder a documentos de trabajo y particularmente por no ser un listado taxativo de los medios de comunicación y en consecuencia población definitiva de medios de comunicación, no son objeto de publicación al interior de la convocatoria. _x000a_"/>
    <d v="2021-06-11T21:55:00"/>
    <x v="1"/>
    <x v="2"/>
    <m/>
    <s v="Nicolas"/>
    <n v="175.93277777783806"/>
    <x v="0"/>
    <m/>
    <m/>
  </r>
  <r>
    <x v="215"/>
    <x v="0"/>
    <d v="2021-06-04T14:54:28"/>
    <d v="2021-06-06T14:54:28"/>
    <x v="0"/>
    <s v="(2) Asesoría o consultas sobre la postulación de propuestas"/>
    <s v="ASOCAPA "/>
    <n v="8100052781"/>
    <x v="2"/>
    <s v="(0) -Seleccione-"/>
    <x v="43"/>
    <s v="ALEJANDRO RAMIREZ LOPEZ "/>
    <n v="3135920135"/>
    <s v="atencionalclienteasocapa@gmail.com"/>
    <s v="Buenas tardes,   Por favor aclarar el monto mínimo y máximo de financiación para la categoría numero 2.3 Operadores estación local sin animo de lucro.   En el borrador anterior era claro:  Desde 50 millones hasta 500 millones, en este borrador es difícil comprender este punto.   Quedamos atentos.,  Gracias. "/>
    <m/>
    <s v="Dando alcance a su solicitud se le informa al interesado que para la Categorías No. 2 “Televisión”,  en la subcategoría 2.3. “Operadores estación local sin ánimo de lucro”, se ha presupuestado un  valor máximo para financiar de hasta $ 432.595.357, en este orden de ideas no hay un valor mínimo establecido y el valor final de la propuesta no debe superar dicho monto previamente mencionado.  Lo invitamos a consultar los documentos oficiales a través del micrositio de la convocatoria https://www.mintic.gov.co/transformaciondigitalmedios sección DOCUMENTOS DEL PROCESO"/>
    <d v="2021-06-05T12:43:00"/>
    <x v="0"/>
    <x v="1"/>
    <s v="Daniela Alemán"/>
    <s v="Alvaro"/>
    <n v="21.808888889034279"/>
    <x v="0"/>
    <m/>
    <m/>
  </r>
  <r>
    <x v="216"/>
    <x v="0"/>
    <d v="2021-06-04T17:42:14"/>
    <d v="2021-06-06T17:42:14"/>
    <x v="0"/>
    <s v="(3) Solicitudes u observaciones al proceso de convocatoria"/>
    <s v="Producciones Willvin"/>
    <n v="860354098"/>
    <x v="3"/>
    <s v="(0) -Seleccione-"/>
    <x v="5"/>
    <s v="Marcela Chacon Santamaria "/>
    <n v="3123761213"/>
    <s v="mchacon@radiopolis.fm"/>
    <s v="Buenas tardes: Con respecto al punto 8.2.1.1.2 Radiodifusión sonora: •Gestión de la emisión: Hardware y/o Software que permita la manipulación, edición y administración de los productos radiales. (No incluye equipos para la transformación de radio análoga a digital*). •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Respetuosamente solicitamos a ustedes, mediante ejemplos, indicar que tipo de hardware no se incluyen en estos dos puntos, de acuerdo a la descripción mencionada como &quot;equipos para transformación de radio análoga a digital&quot; y &quot; equipos, dispositivos y/o aplicaciones para la radiodifusión terrestre de las señales de radio análoga o digital&quot;  Muchas Gracias    "/>
    <m/>
    <s v="De acuerdo a su inquietud, en el anexo 5 “Anexo técnico”, el punto 8.2.1.1.2 “Radiodifusión sonora”, en la 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de acuerdo a esto no están contemplados equipos de cabecera como antenas  y equipos de microondas."/>
    <d v="2021-06-05T12:46:00"/>
    <x v="0"/>
    <x v="0"/>
    <s v="Daniela Alemán"/>
    <s v="Alvaro"/>
    <n v="19.062777777900919"/>
    <x v="0"/>
    <m/>
    <m/>
  </r>
  <r>
    <x v="217"/>
    <x v="2"/>
    <d v="2021-05-31T15:22:55"/>
    <d v="2021-06-02T15:22:55"/>
    <x v="0"/>
    <s v="(3) Solicitudes u observaciones al proceso de convocatoria"/>
    <s v="ASOCIACION CANAL 5 DE TELEVISION LOCAL"/>
    <n v="8120083537"/>
    <x v="2"/>
    <s v="(0) -Seleccione-"/>
    <x v="2"/>
    <s v="Indalecio Copete Romero"/>
    <n v="3013851664"/>
    <s v="indalecio.copete@gmail.com"/>
    <s v="Cordialsaludo,_x000a_Me  permito  dirigirme  a  usted  para  hacer llegar  esta solicitud con  respecto  a  la CONVOCATORIA  DEFINITIVA MINTIC  No.  001  de  2021, el  borrador  de  la convocatoria nos ilusionaba y nos dejaba entrever que los recursos para los canales locales sin ánimo de  lucro podrían tener  un  presupuesto  adecuado para  ejecutar proyectos para los mismos, pero el documento de la convocatoria publicado el día de ayer jueves, nos deja un mal sin sabor, asignar más recursos para los grandes canales privados, locales con ánimo de lucro y operadores comunitarios, los cuales no tienen las limitantes enpautas para generar recursos como los locales sin ánimo de lucro es poco equitativo, si hacemos un ejercicio los aproximados 430 millones asignados para los locales sin ánimo de lucro es irrisorio porque si los dividimos en el número de canales existentes saldrían a 26 millones pesos aproximadamente, y para poner un poco en contexto esto no alcanzaría para comprar una cámara digital de alta definición moderna u otro equipoespecífico al proceso operativo._x000a__x000a_Señora Ministra,yo personalmente he visto como se ha movido para sacar al país adelante en materia de tecnología, conectividad e inversiones, es digno de admirar; pero  el presupuesto asignado  a  estos  canales locales  sin ánimo de  lucro de  los cuales me tomo  la vocería NO servirá para  implementar  el  objetivo  de  la convocatoria la “Gran llamada Transformación Digital.”_x000a__x000a_Por otra parte,la convocatoria pone como requisito licencias de vigencia mínimasa 31  de  diciembre del  2023, la mayoría de los  licenciatarios  tienen como  fin  de operaciones a diciembre del 2022, esto excluye a casi todos los Canales locales sin ánimode lucro de la convocatoria a pesar de la posible renovación._x000a__x000a_La convocatoria habla de:“Transformación Digital y fortalecimiento de Medios de  Comunicación” y  el  Mintic cierra  las  posibilidades  para  la postulación de los proyectos para lograr la financiación de la migración a los Sistemas De Televisión Digital Terrestre, algo que  va  en contravía al  objetivo  primordial  de  la misma convocatoria, darle acceso y oferta de televisión digital a mas habitantes de cierta forma ayuda a disminuir la brecha digital en el país. _x000a__x000a_Sé que ponerla en contexto de la situación que viven los canales locales en esta misiva es difícil, pero si le pido por favor que su equipo de colaboradores revise el presupuesto asignado a estos canales en la actual convocatoria y los otros puntos expuestos en este documento._x000a__x000a_Los  ingresos en  canales  como  el  nuestro han  disminuido  notablemente  por  la situación económica  generada  por  la  pandemia  del  Covid–19,  está  situación  ha conllevado a la parálisis de los planes de estudio y migración a la nueva tecnología de  televisión Digital  TDT,  ya  que  recursos  destinados  para  la  implementación  de dicha  tecnología se  han  tenido  que  invertir  para  pagos  de  nómina  y  otros compromisos   que   no   dan espera.   Esta   crisis   del   Covid–19   ha   mermado considerablemente los ingresos por concepto de pauta publicitaria(las permitidas que no se compara al gran abanico de posibilidades que se le esta permitidos a los canales  privados  y  locales  con ánimode  lucro),  auspicios  y  donaciones,  además como  ustedes saben  la  pandemia nos acompañara  como mínimo hasta  el  primer trimestre del próximo año y la recuperación económica tardaría hasta tres años más en el mejor de los casos, a esto se le puede sumar que la crisis social, bloqueos generados  por  el  paro  retrasaran  aun  esta  recuperación, esta  situación  sin  duda alguna llevaría al cierre de TV5 “EL CANAL DE MONTERIA” _x000a__x000a_Cuando salió el borrador nos alegramos porque se convertiría en una bocanada de oxígeno para nuestros medios, por tanto, queremos que nuestros requerimientos sean escuchados con el fin de mantener la televisión local abierta sin ánimo de lucro viva y vigente en elpaís. _x000a_Cordialmente,_x000a_INDALECIO COPETE ROMERO._x000a_Represéntatelegal._x000a_AsociaciónCanal 5 de televisiónlocal."/>
    <s v="https://mintic.sharepoint.com/:f:/g/direccion_economia_digital/ErHNg4CFmCNAk8JGoAubYjIBd8uIY4tPIGnb6wOYoawxiA?e=F0b5ll"/>
    <s v="&quot;No se acepta la observación. Como primera medida, su entendimiento es erróneo, la financiación de proyectos en la Subcategoría de Televisión Local Sin Ánimo de Lucro no corresponde al ejercicio planteado en su comunicación. Los operadores interesados pueden presentar proyectos de hasta $100.000.000 y en esa medida pueden ser objeto de financiación previa verificación de las condiciones técnicas, financieras y jurídicas, a través del mecanismo de asignación aleatorio establecido en los documentos de la convocatoria. En segund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_x000a__x000a_Finalmente,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no es viable su modificación a la fecha._x000a__x000a_Ahora bien, en lo que corresponde a la solicitud encaminada a habilitar la participación de los operadores cuya concesión tiene vigencia hasta el 2022, al igual que se habilite la inclusión de actividades asociadas a la transferencia de tecnología de análoga a digital, se acepta parcialmente la misma y se regulará lo pertinente mediante Adenda No. 1.&quot;_x000a_"/>
    <d v="2021-06-11T21:55:00"/>
    <x v="1"/>
    <x v="2"/>
    <m/>
    <s v="Nicolas"/>
    <n v="270.53472222218988"/>
    <x v="11"/>
    <m/>
    <m/>
  </r>
  <r>
    <x v="218"/>
    <x v="0"/>
    <d v="2021-06-05T09:37:58"/>
    <d v="2021-06-07T09:37:58"/>
    <x v="0"/>
    <s v="(2) Asesoría o consultas sobre la postulación de propuestas"/>
    <s v="Jorge Camilo Puentes "/>
    <n v="7732451"/>
    <x v="1"/>
    <s v="(Prensa) Prensa"/>
    <x v="44"/>
    <s v="Jorge Camilo Puentes Luna "/>
    <n v="3182658603"/>
    <s v="puentesl.jorge@gmail.com"/>
    <s v="Soy un periodista independiente y el motivo de mi consulta es el siguiente...: yo tengo un medio digital pero yo ando solo en esto y de paso ando inscrito bajo persona natural, ¿Puedo participar de la convocatoria de esa forma?"/>
    <m/>
    <s v="Le informamos que de acuerdo con los documentos del proceso, para la categoría 5 &quot;Medios Digitales para poder participar en esta categoría, se deben cumplir los requisitos y condiciones establecidos en el anexo N° 5 “Anexo Técnico”, en el numeral 7.  “IDENTIFICACION DE LAS CATEGORIAS, REQUISITOS Y CONDICIONES DE PARTICIPACION” y expuesto específicamente en el numeral  7.5 Categoría No. 5 “Medios de comunicación digitales”, en donde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_x000a_Asi mismo,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_x000a__x000a_Lo invitamos a que conozcan en detalle los demás documentos definitivos dispuestos para ello en el micrositio de la convocatoria:  https://www.mintic.gov.co/transformaciondigitalmedios/759/w3-channel.html, en la pestaña documentos del proceso."/>
    <d v="2021-06-07T08:14:00"/>
    <x v="0"/>
    <x v="1"/>
    <s v="Daniela Alemán"/>
    <s v="Alvaro"/>
    <n v="46.600555555487517"/>
    <x v="0"/>
    <m/>
    <m/>
  </r>
  <r>
    <x v="219"/>
    <x v="0"/>
    <d v="2021-06-05T18:11:18"/>
    <d v="2021-06-07T18:11:18"/>
    <x v="0"/>
    <s v="(3) Solicitudes u observaciones al proceso de convocatoria"/>
    <s v="Producciones Willvin"/>
    <n v="860359098"/>
    <x v="3"/>
    <s v="(0) -Seleccione-"/>
    <x v="5"/>
    <s v="Marcela Chacon Santamaria "/>
    <n v="3123761213"/>
    <s v="mchacon@radiopolis.fm"/>
    <s v="Buenas tardes: Con respecto al punto 8.2.1.1.2 Radiodifusión sonora: •Gestión de la emisión: Hardware y/o Software que permita la manipulación, edición y administración de los productos radiales. (No incluye equipos para la transformación de radio análoga a digital*). •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Nosotros queremos implementar UN SISTEMA DE AUDIO DIGITAL DISTRIBUIDO en toda la sede, (Consolas, matriz, cajas conversoras, etc.) que agilizará procesos operativos y técnicos y que mejorará ostensiblemente la calidad del sonido, eliminando un volumen importante de cableado analógico, para mejorar la agilidad de contenidos radiales y brindando la posibilidad de como cadena garantizar la no interrupción de la emisión migrando a tecnologías 100% digitales que permiten compartir y distribuir con facilidad el contenido generado en cada estudio de la sede hacia su destino de emisión correspondiente, este proyecto seria viable para poder participar en la convocatoria?"/>
    <m/>
    <s v="De acuerdo a su inquietud, en el anexo 5 “Anexo técnico”, el punto 8.2.1.1.2 “Radiodifusión sonora”, en la 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de acuerdo a esto no es posible la implementación de un sistema de audio digital distribuido, debido a que no están contemplados equipos como consolas, cajas conversoras, equipos de cabecera como antenas y equipos de microondas."/>
    <d v="2021-06-07T09:44:00"/>
    <x v="0"/>
    <x v="0"/>
    <s v="Daniela Alemán"/>
    <s v="Alvaro"/>
    <n v="39.544999999925494"/>
    <x v="0"/>
    <m/>
    <m/>
  </r>
  <r>
    <x v="220"/>
    <x v="0"/>
    <d v="2021-06-06T12:08:19"/>
    <d v="2021-06-08T12:08:19"/>
    <x v="0"/>
    <s v="(2) Asesoría o consultas sobre la postulación de propuestas"/>
    <s v="Impulso Deportivo sas"/>
    <n v="900880432"/>
    <x v="1"/>
    <s v="(Emisora/Podcast) Emisora/Podcast"/>
    <x v="8"/>
    <s v="Kevin Martínez"/>
    <n v="3014182959"/>
    <s v="kevinmartinez@impulsodep.co"/>
    <s v="En dónde se encuentra el formulario de inscripción y explicación detallada del proyecto a presentar"/>
    <m/>
    <s v="En atención a su solicitud se le informa al interesado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otra parte todos los documentos de la presente convocatoria se podrán consultar en el micrositio https://mintic.gov.co/transformaciondigitalmedios, donde encontrara todos los anexos para ser diligenciados y preparar su propuesta, de esta forma lo invitamos a revisar las condiciones de participación en el Micrositio de la convocatoria, Sección “Documentos del Proceso” y validar si de acuerdo con los requisitos resulta viable su participación. Así mismo Cualquier duda e inquietud será resuelta en el Centro de Consulta dispuesto en el link anteriormente mencionado."/>
    <d v="2021-06-07T09:48:00"/>
    <x v="0"/>
    <x v="1"/>
    <s v="Daniela Alemán"/>
    <s v="Alvaro"/>
    <n v="21.661388888955116"/>
    <x v="0"/>
    <m/>
    <m/>
  </r>
  <r>
    <x v="221"/>
    <x v="0"/>
    <d v="2021-06-06T17:52:55"/>
    <d v="2021-06-08T17:52:55"/>
    <x v="0"/>
    <s v="(2) Asesoría o consultas sobre la postulación de propuestas"/>
    <s v="Style Insumos"/>
    <n v="900336730"/>
    <x v="1"/>
    <s v="(Prensa) Prensa"/>
    <x v="22"/>
    <s v="Luis Alejandro Rodriguez"/>
    <n v="3176816380"/>
    <s v="webtecnologia57@gmail.com"/>
    <s v="En el Anexo 5 en 7.5- Categoría No. 5 Medios de comunicación digitales dic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Y concretamente en el item 7.5.3. 3. dice: Se debe acreditar que el medio digital cuenta con su propia página web, hosting y dominio (URL) propios, adjuntando:_x000a_- Licencias de software vigentes utilizado para el desarrollo de la plataforma (Permiso de uso de manera perpetua o tiempo determinado de acuerdo con las características de este). _x000a_PREGUNTA. Nuestro medio fue construido hace ya más de 5 años con el software WORDPRESS que es de código abierto y no necesita Licencia, en este caso no necesitamos permisos es suficiente con expresar que la plataforma con la que fue construido el medio es de código abierto?  "/>
    <m/>
    <s v="&quot;Una vez revisada su observación, teniendo en cuenta que hay herramientas basadas en software libre, que no requieren un alto nivel técnico para la implementación de administradores o gestores de contenido, que permiten la divulgación de información y en aras de garantizar la igualdad en la participación del medio de comunicación descrito se  hace necesario ajustar a la Sección “7 IDENTIFICACION DE LAS CATEGORIAS, REQUISITOS Y CONDICIONES DE PARTICIPACION”,   “7.5 Categoría No. 5 Medios de comunicación digitales” numeral 3, tal y como quedará estipulado mediante Adenda No. 1. _x000a_&quot;_x000a_"/>
    <d v="2021-06-11T21:55:00"/>
    <x v="1"/>
    <x v="2"/>
    <m/>
    <s v="Alvaro"/>
    <n v="124.03472222224809"/>
    <x v="0"/>
    <m/>
    <m/>
  </r>
  <r>
    <x v="222"/>
    <x v="0"/>
    <d v="2021-06-06T17:52:55"/>
    <d v="2021-06-08T17:52:55"/>
    <x v="0"/>
    <s v="(2) Asesoría o consultas sobre la postulación de propuestas"/>
    <s v="Style Insumos"/>
    <n v="900336730"/>
    <x v="1"/>
    <s v="(Prensa) Prensa"/>
    <x v="22"/>
    <s v="Luis Alejandro Rodriguez"/>
    <n v="3176816380"/>
    <s v="webtecnologia57@gmail.com"/>
    <s v=" -  Certificado de la Matricula Profesional del desarrollador junto con el Certificado  de que lo acredite como desarrollador de software:    _x000a_ PREGUNTA: Como WORDPRESS no necesita desarrollador porque solo es instalarlo, configurarlo, hacer el diseño gráfico del sitio web y empezar a subir información no sabemos cómo hacer para cumplir con ese requisito, nos pueden orientar al respecto por favor?  "/>
    <m/>
    <s v="&quot;Una vez revisada su observación, teniendo en cuenta que hay herramientas basadas en software libre, que no requieren un alto nivel técnico para la implementación de administradores o gestores de contenido, que permiten la divulgación de información y en aras de garantizar la igualdad en la participación del medio de comunicación descrito se  hace necesario ajustar a la Sección “7 IDENTIFICACION DE LAS CATEGORIAS, REQUISITOS Y CONDICIONES DE PARTICIPACION”,   “7.5 Categoría No. 5 Medios de comunicación digitales” numeral 3, tal y como quedará estipulado mediante Adenda No. 1. _x000a_&quot;_x000a_"/>
    <d v="2021-06-11T21:55:00"/>
    <x v="1"/>
    <x v="2"/>
    <m/>
    <s v="Alvaro"/>
    <n v="124.03472222224809"/>
    <x v="0"/>
    <m/>
    <m/>
  </r>
  <r>
    <x v="223"/>
    <x v="0"/>
    <d v="2021-06-06T21:23:30"/>
    <d v="2021-06-08T21:23:30"/>
    <x v="0"/>
    <s v="(2) Asesoría o consultas sobre la postulación de propuestas"/>
    <s v="Alvin Morillo"/>
    <n v="15611575"/>
    <x v="0"/>
    <s v="(0) -Seleccione-"/>
    <x v="8"/>
    <s v="ALVIN J MORILLO"/>
    <n v="3012069876"/>
    <s v="INNOVACION360BQ@GMAIL.COM"/>
    <s v="Buen día! en este punto del anexo 4, ¡ se debe desarrollar en alguno de los formatos que ustedes anexan? ¿ Debe incluirse en el desarrollo del anexo? ¿ Debe desarrollarse un formato propio en Excel?  Este es el Item-METODOLOGÍA A IMPLEMENTAR EN EL DESARROLLO DE LOS OBJETIVOS PROPUESTOS PARA EL PROYECTO. _x000a_Objetivo específico 1 (OE1): (Incluir el objetivo propuesto. Se deberán incluir cuantos objetivos se hayan enunciado en el acápite anterior.)_x000a_Actividad No. 1. (Incluir la actividad que desarrollará para obtener el objetivo. Se deberán incluir cuantas actividades se consideren necesarias para la obtención del resultado propuesto. Cada actividad deberá contener una descripción detallada de las acciones / adquisiciones de bienes y/o servicios / desarrollos / etc. que sean requeridos para el cumplimiento del objetivo, así como las tareas que implique y sus costos asociados). Gracias por su respuesta."/>
    <m/>
    <s v="En atención a su solicitud se le informa al interesado que su propuesta deberá contener la totalidad de los documentos establecidos en los numerales 7, 8 y 9 del Anexo No. 5 “Anexo Técnico” y en los capítulos 3 y 4 del documento de “CONDICIONES DE PARTICIPACIÓN _x000a_CONVOCATORIA DEFINITIVA MINTIC No. 001 de 2021”, por lo tanto el Anexo 4 “PROPUESTA DE CONTENIDO METODOLÓGICO” hace parte de los documentos a presentar junto con los anexos “ANEXO 4.1 PLAN DE TRABAJO”, “ANEXO 4.2. ESTUDIO DE MERCADO”  y el “ANEXO 4.3 PRESUPUESTO”, estos son los únicos formatos válidos para presentar la propuesta. En síntesis estos serían los Anexos y enumeración de cómo debe estar estructurada su propuesta: _x000a__x000a_•_x0009_ANEXO 1 - CARTA DE PRESENTACIÓN _x000a_•_x0009_ANEXO 2 - COMPROMISO ANTICORRUPCIÓN _x000a_•_x0009_ANEXO 3 - CERTIFICACIÓN DE CUMPLIMIENTO DEL PAGO DE CONTRIBUCIONES Y APORTES PARAFISCALES. _x000a_•_x0009_ANEXO 4 – PROPUESTA DE CONTENIDO METODOLÓGICO _x000a_•_x0009_ANEXO 4.1 PLAN DE TRABAJO _x000a_•_x0009_ANEXO 4.2. ESTUDIO DE MERCADO _x000a_•_x0009_ANEXO 4.3 PRESUPUESTO _x000a_•_x0009_ANEXO 5 - ANEXO TÉCNICO. _x000a_•_x0009_ANEXO 6 – DISTRIBUCIÓN RECURSOS IMPLEMENTACIÓN ARTICULO 105 LEY 2063/2020 _x000a_•_x0009_ANEXO 7 – AUTORIZACION DE MANEJO DE DATOS _x000a_•_x0009_ANEXO 8 – PROYECTO DE RESOLUCIÓN ASIGINACIÓN DE RECURSOS _x000a_•_x0009_ANEXO 9- PROTOCOLO DE INDISPONIBILIDAD PARA LA PRESENTACIÓN DE PROPUESTAS A LA CONVOCATORIA EXPEDIDO POR EL MINTIC. _x000a_   _x000a_Por otra parte, dando alcance a su siguiente inquietud, los objetivos específicos que se incluyan son los que el proponente considere acordes a su objeto del proyecto y se denominaran de la siguiente forma “Objetivos específico 1 (OE1)” y así sucesivamente. _x000a__x000a_En referencia a su ultima inquietud, dentro del Anexo No. 5 “Anexo Técnico”, en el numeral 9.8 “Metodología a implementar en el desarrollo de los objetivos propuestos para el proyecto”, se expresa claramente que los proponentes deberán desarrollar por cada objetivo específico planteado al interior del proyecto, las actividades que se requieren para su implementación y obtención del resultado propuesto. Cada actividad deberá contener una descripción detallada de las acciones / adquisiciones de bienes y/o servicios / desarrollos / etc,  que sean requeridos para el cumplimiento del objetivo, así como las tareas que implique y sus costos asociados._x000a_"/>
    <d v="2021-06-08T11:01:00"/>
    <x v="0"/>
    <x v="1"/>
    <s v="Daniela Alemán"/>
    <s v="Alvaro"/>
    <n v="37.624999999883585"/>
    <x v="0"/>
    <m/>
    <m/>
  </r>
  <r>
    <x v="224"/>
    <x v="0"/>
    <d v="2021-06-07T13:01:01"/>
    <d v="2021-06-09T13:01:01"/>
    <x v="0"/>
    <s v="(2) Asesoría o consultas sobre la postulación de propuestas"/>
    <s v="Leonardo Martínez Fernández"/>
    <n v="1083036320"/>
    <x v="1"/>
    <s v="(Video) Video"/>
    <x v="10"/>
    <s v="Leoanrdo Martínez Fernandez De Castro"/>
    <n v="3177548591"/>
    <s v="leomartínezfdz@gmail.com"/>
    <s v="Tengan un fraternal saludo, de parte de mi persona... ante que todo quisiera participar en la convocatoria, dicho esto, tengo interrogantes para consultar, la primera ¿Cuales son los requerimientos están establecidos por parte de ustedes para poder realizar una propuesta innovadora digital? "/>
    <s v="https://mintic.sharepoint.com/:w:/g/direccion_economia_digital/EcV71LWYi9lNliN1T8ce0hkBxjrGzad5iwX7-pMu9yqDpA?e=6feodI"/>
    <s v="De acuerdo  a su inquietud, en el anexo 5 “Anexo Técnico”,  los proyectos objeto de financiación al interior del proceso de implementación del artículo 105 de la Ley 2063 de 2020, deberán enmarcarse dentro de los tres ejes de transformación digital que corresponden a: (i) Transformación de la Mentalidad y Cultura Empresarial, (ii) Acompañamiento en la Transformación de los procesos empresariales y, (iii) Desarrollo e Implementación de Tecnología para la Transformación Digital._x000a_Finalmente, en la “Categoría No. 5 Medios de comunicación digitales”, esta categoría  está dirigida a las personas jurídicas y/o naturales debidamente constituidas en Colombia antes 11 de marzo del 2020  y cuyo objeto social esté asociado a medios digitales que producen su propio contenido informativo de carácter periodístico y/o de producción de noticias y/o cultural, con las condiciones establecidas en el presente numeral, las personas jurídicas y/o naturales que se encuentren interesadas en acceder a la financiación de proyectos de qué trata el artículo 105 de la Ley 2063 de 2020, deberán acreditar como mínimo los siguientes requisitos y condiciones:_x000a__x000a_1. Que correspondan a medios de comunicación colombianos, cuyo canal de difusión sea únicamente página web._x000a_2. La página web del medio debe haberse creado y encontrarse activa, como mínimo, a partir del 11 de marzo del año 2020._x000a_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
    <d v="2021-06-08T11:28:00"/>
    <x v="0"/>
    <x v="0"/>
    <s v="Daniela Aleman"/>
    <s v="Alvaro"/>
    <n v="22.44972222216893"/>
    <x v="0"/>
    <m/>
    <m/>
  </r>
  <r>
    <x v="225"/>
    <x v="0"/>
    <d v="2021-06-07T13:01:01"/>
    <d v="2021-06-09T13:01:01"/>
    <x v="0"/>
    <s v="(2) Asesoría o consultas sobre la postulación de propuestas"/>
    <s v="Leonardo Martínez Fernández"/>
    <n v="1083036320"/>
    <x v="1"/>
    <s v="(Video) Video"/>
    <x v="10"/>
    <s v="Leoanrdo Martínez Fernandez De Castro"/>
    <n v="3177548591"/>
    <s v="leomartínezfdz@gmail.com"/>
    <s v="segunda ¿Que clase de propuesta se pueden hacer, es decir, si debe estar relacionado con alguna problematica del país o una situacíon imprevista que necesita solucíon? tercero como peticíon necesito una asesoría al respecto!. muchas gracias por atender la informacíon suminstrada, una gran despedida de mi parte."/>
    <s v="https://mintic.sharepoint.com/:w:/g/direccion_economia_digital/EcV71LWYi9lNliN1T8ce0hkBxjrGzad5iwX7-pMu9yqDpA?e=6feodI"/>
    <s v="​De acuerdo con lo establecido en el anexo anexo 5 “Anexo Técnico”, le reiteramos que la propuesta debe ir direccionada con base a los ejes ejes de transformación digital que se encuentran estipulados, la cual debe ir enmarcada en la trasnformación digital."/>
    <d v="2021-06-08T11:28:00"/>
    <x v="0"/>
    <x v="0"/>
    <s v="Daniela Aleman"/>
    <s v="Alvaro"/>
    <n v="22.44972222216893"/>
    <x v="0"/>
    <m/>
    <m/>
  </r>
  <r>
    <x v="226"/>
    <x v="0"/>
    <d v="2021-06-07T13:01:01"/>
    <d v="2021-06-09T13:01:01"/>
    <x v="0"/>
    <s v="(2) Asesoría o consultas sobre la postulación de propuestas"/>
    <s v="Leonardo Martínez Fernández"/>
    <n v="1083036320"/>
    <x v="1"/>
    <s v="(Video) Video"/>
    <x v="10"/>
    <s v="Leoanrdo Martínez Fernandez De Castro"/>
    <n v="3177548591"/>
    <s v="leomartínezfdz@gmail.com"/>
    <s v=" tercero como peticíon necesito una asesoría al respecto!. muchas gracias por atender la informacíon suminstrada, una gran despedida de mi parte."/>
    <s v="https://mintic.sharepoint.com/:w:/g/direccion_economia_digital/EcV71LWYi9lNliN1T8ce0hkBxjrGzad5iwX7-pMu9yqDpA?e=6feodI"/>
    <s v="Le comunicamos que cualquier duda, observación o consulta que se le genere con relación a la convocatoria puede hacerla en el micrositio, accedien​do a la pestaña centro de consultas,  donde deberá diligenciar todos los campos del formulario que se despliega."/>
    <d v="2021-06-08T11:28:00"/>
    <x v="0"/>
    <x v="0"/>
    <s v="Daniela Aleman"/>
    <s v="Alvaro"/>
    <n v="22.44972222216893"/>
    <x v="0"/>
    <m/>
    <m/>
  </r>
  <r>
    <x v="227"/>
    <x v="0"/>
    <d v="2021-06-07T15:00:17"/>
    <d v="2021-06-09T15:00:17"/>
    <x v="0"/>
    <s v="(3) Solicitudes u observaciones al proceso de convocatoria"/>
    <s v="ALVIN  MORILLO"/>
    <n v="15611575"/>
    <x v="0"/>
    <s v="(0) -Seleccione-"/>
    <x v="8"/>
    <s v="ALVIN J MORILLO"/>
    <n v="3012069876"/>
    <s v="INNOVACION360BQ@GMAIL.COM"/>
    <s v="orientación en la elaboración de la propuesta: lo que debe hacer alguien interesado en presentar su propuesta es Identificar el Eje o ejes que impactaran mas e su transformación, luego identificar la linea o lineas, después identificar los procesos operativos dentro de cada linea , decidir cual de ellos le sirven mas a su empresa y a cada uno de esos procesos seleccionados ?"/>
    <m/>
    <s v="En atención a su inquietud, nos permitimos informarle que de acuerdo al Anexo No. 5 “Anexo Técnico”, en el numeral 8 “CARACTERISTICAS Y CONDICIONES DE LOS EJES ESTRATEGICOS PARA EL DESARROLLO DE PROYECTOS OBJETO DE FINANCIACION”, podrá seleccionar o enfocar su propuesta en  uno o más de los tres (3) ejes estratégicos ((i) Transformación de la Mentalidad y Cultura Empresarial, (ii) Acompañamiento en la Transformación de los procesos empresariales y, (iii) Desarrollo e Implementación de Tecnología para la Transformación Digital), una vez definido su eje o ejes podrá desarrollar su propuesta en la línea o lineas estratégicas del eje o ejes que selecciono. Por lo tanto, de acuerdo como el interesado lo está describiendo se encuentra encaminado correctamente al desarrollo de su propuesta."/>
    <d v="2021-06-08T11:40:00"/>
    <x v="0"/>
    <x v="1"/>
    <s v="Daniela Aleman"/>
    <s v="Alvaro"/>
    <n v="20.661944444349501"/>
    <x v="0"/>
    <m/>
    <m/>
  </r>
  <r>
    <x v="228"/>
    <x v="0"/>
    <d v="2021-06-07T15:00:17"/>
    <d v="2021-06-09T15:00:17"/>
    <x v="0"/>
    <s v="(3) Solicitudes u observaciones al proceso de convocatoria"/>
    <s v="ALVIN  MORILLO"/>
    <n v="15611575"/>
    <x v="0"/>
    <s v="(0) -Seleccione-"/>
    <x v="8"/>
    <s v="ALVIN J MORILLO"/>
    <n v="3012069876"/>
    <s v="INNOVACION360BQ@GMAIL.COM"/>
    <s v="debe  ¿desarrollarle un proyecto? "/>
    <m/>
    <s v="Se le informa al interesado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como bien se expresa en el objeto de la convocatoria, el postúlate deberá presentar su propuesta o proyecto, en donde el MinTic apoyará financieramente a quienes cumplan con todos los requisitos habilitantes tanto técnicos como jurídicos. En este sentido, en dado caso de ser seleccionado, se le informa al proponente que deberá ejecutar la totalidad de los recursos que le sean desembolsados durante la vigencia 2021, es decir hasta el 31 de diciembre de 2021, en otras palabras deberá ejecutar propuesta de proyecto en la totalidad. "/>
    <d v="2021-06-08T11:40:00"/>
    <x v="0"/>
    <x v="1"/>
    <s v="Daniela Aleman"/>
    <s v="Alvaro"/>
    <n v="20.661944444349501"/>
    <x v="0"/>
    <m/>
    <m/>
  </r>
  <r>
    <x v="229"/>
    <x v="0"/>
    <d v="2021-06-07T15:00:17"/>
    <d v="2021-06-09T15:00:17"/>
    <x v="0"/>
    <s v="(3) Solicitudes u observaciones al proceso de convocatoria"/>
    <s v="ALVIN  MORILLO"/>
    <n v="15611575"/>
    <x v="0"/>
    <s v="(0) -Seleccione-"/>
    <x v="8"/>
    <s v="ALVIN J MORILLO"/>
    <n v="3012069876"/>
    <s v="INNOVACION360BQ@GMAIL.COM"/>
    <s v="el desarrollo de ese proyecto para cada proceso operativo ¿debe incluirse en el anexo 4 numeral 6?"/>
    <m/>
    <s v="Se le informa al interesado, en el Anexo No. 4 “PROPUESTA DE CONTENIDO METODOLÓGICO” hace parte de los documentos a presentar y deberá estar totalmente diligenciado, en especial dicho numeral 6 “ALINEACIÓN CON LOS EJES ESTRATÉGICOS DE LA CONVOCATORIA PARA LA TRANSFORMACIÓN DIGITAL Y FORTALECIMIENTO DE LOS MEDIOS DE COMUNICACIÓN”, en si este numeral por su naturaleza es uno de los más relevantes para el desarrollo de su proyecto, ya que es donde explicará la necesidad que identificó y cómo se encuadra el eje estratégico al que apunta su proyecto y en qué línea estratégica estaría enmarcado, de acuerdo con el contenido, condiciones y requisitos de cada uno de los ejes y líneas, tal como se encuentran en el Anexo Técnico.  Se debe explicar de manera detallada las actividades a realizar, los bienes y servicios a utilizar, así como las acciones a ejecutar por cada línea estratégica; las cuales deben ser coherentes y tener correlación con el presupuesto presentado en la propuesta según el ANEXO 4.3 “PRESUPUESTO”."/>
    <d v="2021-06-08T11:40:00"/>
    <x v="0"/>
    <x v="1"/>
    <s v="Daniela Aleman"/>
    <s v="Alvaro"/>
    <n v="20.661944444349501"/>
    <x v="0"/>
    <m/>
    <m/>
  </r>
  <r>
    <x v="230"/>
    <x v="0"/>
    <d v="2021-06-07T15:00:17"/>
    <d v="2021-06-09T15:00:17"/>
    <x v="0"/>
    <s v="(3) Solicitudes u observaciones al proceso de convocatoria"/>
    <s v="ALVIN  MORILLO"/>
    <n v="15611575"/>
    <x v="0"/>
    <s v="(0) -Seleccione-"/>
    <x v="8"/>
    <s v="ALVIN J MORILLO"/>
    <n v="3012069876"/>
    <s v="INNOVACION360BQ@GMAIL.COM"/>
    <s v=" y a cada proyecto diligenciarle los anexos 4.2, 4.3? "/>
    <m/>
    <s v="Su propuesta deberá contener la TOTALIDAD de los documentos establecidos en los numerales 7, 8 y 9 del Anexo No. 5 “Anexo Técnico” y en los capítulos 3 y 4 del documento de “CONDICIONES DE PARTICIPACIÓN CONVOCATORIA DEFINITIVA MINTIC No. 001 de 2021”, por lo tanto el Anexo 4 “PROPUESTA DE CONTENIDO METODOLÓGICO” hace parte de los documentos a presentar junto con los anexos “ANEXO 4.1 PLAN DE TRABAJO”, “ANEXO 4.2. ESTUDIO DE MERCADO”  y el “ANEXO 4.3 PRESUPUESTO”, estos son los únicos formatos válidos para presentar la propuesta. En síntesis estos serían los Anexos y enumeración de cómo debe estar estructurada su propuesta: _x000a__x000a_•_x0009_ANEXO 1 - CARTA DE PRESENTACIÓN _x000a_•_x0009_ANEXO 2 - COMPROMISO ANTICORRUPCIÓN _x000a_•_x0009_ANEXO 3 - CERTIFICACIÓN DE CUMPLIMIENTO DEL PAGO DE CONTRIBUCIONES Y APORTES PARAFISCALES. _x000a_•_x0009_ANEXO 4 – PROPUESTA DE CONTENIDO METODOLÓGICO _x000a_•_x0009_ANEXO 4.1 PLAN DE TRABAJO _x000a_•_x0009_ANEXO 4.2. ESTUDIO DE MERCADO _x000a_•_x0009_ANEXO 4.3 PRESUPUESTO _x000a_•_x0009_ANEXO 5 - ANEXO TÉCNICO. _x000a_•_x0009_ANEXO 6 – DISTRIBUCIÓN RECURSOS IMPLEMENTACIÓN ARTICULO 105 LEY 2063/2020 _x000a_•_x0009_ANEXO 7 – AUTORIZACION DE MANEJO DE DATOS _x000a_•_x0009_ANEXO 8 – PROYECTO DE RESOLUCIÓN ASIGINACIÓN DE RECURSOS _x000a_•_x0009_ANEXO 9- PROTOCOLO DE INDISPONIBILIDAD PARA LA PRESENTACIÓN DE PROPUESTAS A LA CONVOCATORIA EXPEDIDO POR EL MINTIC. _x000a_"/>
    <d v="2021-06-08T11:40:00"/>
    <x v="0"/>
    <x v="1"/>
    <s v="Daniela Aleman"/>
    <s v="Alvaro"/>
    <n v="20.661944444349501"/>
    <x v="0"/>
    <m/>
    <m/>
  </r>
  <r>
    <x v="231"/>
    <x v="0"/>
    <d v="2021-06-07T15:00:17"/>
    <d v="2021-06-09T15:00:17"/>
    <x v="0"/>
    <s v="(3) Solicitudes u observaciones al proceso de convocatoria"/>
    <s v="ALVIN  MORILLO"/>
    <n v="15611575"/>
    <x v="0"/>
    <s v="(0) -Seleccione-"/>
    <x v="8"/>
    <s v="ALVIN J MORILLO"/>
    <n v="3012069876"/>
    <s v="INNOVACION360BQ@GMAIL.COM"/>
    <s v="asi, cada empresa podría presentar varios proyectos para los procesos operativos que necesite, cada uno por el máximo individual para cada proyecto establecido en su subcategoria? "/>
    <m/>
    <s v="En atención a su solicitud se le comunica al interesado que si es posible presentar una o más propuestas dentro de la misma categoría en diferentes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
    <d v="2021-06-08T11:40:00"/>
    <x v="0"/>
    <x v="1"/>
    <s v="Daniela Aleman"/>
    <s v="Alvaro"/>
    <n v="20.661944444349501"/>
    <x v="0"/>
    <m/>
    <m/>
  </r>
  <r>
    <x v="232"/>
    <x v="0"/>
    <d v="2021-06-07T15:00:17"/>
    <d v="2021-06-09T15:00:17"/>
    <x v="0"/>
    <s v="(3) Solicitudes u observaciones al proceso de convocatoria"/>
    <s v="ALVIN  MORILLO"/>
    <n v="15611575"/>
    <x v="0"/>
    <s v="(0) -Seleccione-"/>
    <x v="8"/>
    <s v="ALVIN J MORILLO"/>
    <n v="3012069876"/>
    <s v="INNOVACION360BQ@GMAIL.COM"/>
    <s v="y hasta un máximo por establecido por subcategoria? Gracias!"/>
    <m/>
    <s v="Por ultimo respondiendo a su solicitud final se le informa al interesado que dentro del Anexo No. 5 “Anexo Técnico”, en el numeral 6 “PRESUPUESTO PARA LA FINANCIACION DE LOS PROYECTOS” nos expresa lo siguiente: Atendiendo lo dispuesto en la Ley 2063 de 2020, el MinTIC ha dispuesto dentro del presupuesto del Fondo Único de Tecnologías de la Información y las Comunicaciones – FUNTIC, para la vigencia 2021 recursos por un valor total de OCHENTA Y CINCO MIL MILLONES DE PESOS MONEDA CORRIENTE ($85.000.000.000.00 M/CTE), de acuerdo con el Certificado de Disponibilidad Presupuestal No. 109121 del 20 de abril de 2021, expedido por la por el GIT de Presupuesto de la Subdirección Financiera del MinTIC. Los proyectos que serán objeto de financiación por parte del FUTIC y la distribución de los recursos, corresponden con las siguientes categorías asignadas por medios de comunicación:_x000a_•_x0009_Categoría No. 1 Radiodifusión sonora, presupuesto $ 30.923.223.473,00_x000a_•_x0009_Categoría No. 2 Televisión, presupuesto $ 11.232.002.803,00_x000a_•_x0009_Categoría No. 3 Periódicos, presupuesto $ 28.004.630.096,00_x000a_•_x0009_Categoría No. 4 Revistas, presupuesto  $ 10.590.143.628,00_x000a_•_x0009_Categoría No. 5 Medios Digitales, presupuesto $ 4.250.000.000,00_x000a_Para estimar el máximo valor de la subcategoría al cual su organización podría aplicar, es indispensable que nos indique a que categoría de las antes mencionadas se encuentra su medio de comunicación, ya que no especifica en sus datos el medio de comunicación. Por lo tant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_x000a_"/>
    <d v="2021-06-08T11:40:00"/>
    <x v="0"/>
    <x v="1"/>
    <s v="Daniela Alemán"/>
    <s v="Alvaro"/>
    <n v="20.661944444349501"/>
    <x v="0"/>
    <m/>
    <m/>
  </r>
  <r>
    <x v="233"/>
    <x v="0"/>
    <d v="2021-06-07T16:53:44"/>
    <d v="2021-06-09T16:53:44"/>
    <x v="0"/>
    <s v="(2) Asesoría o consultas sobre la postulación de propuestas"/>
    <s v="Miguel Ángel Mejía Oviedo"/>
    <n v="13723115"/>
    <x v="1"/>
    <s v="(Emisora/Podcast) Emisora/Podcast"/>
    <x v="45"/>
    <s v="Miguel Ángel Mejía Oviedo"/>
    <n v="3112568882"/>
    <s v="miguelangelbucaro@yahoo.es"/>
    <s v="Cordial saludo Señores MINTIC. Deseo participar en la presente convocatoria en la  modalidad: Medios Digitales: Emisora/Podcast. Amablemente me colaboran con la asesoría con los requisitos como persona natural para poder acceder a los recursos de financiación e implementación. El objetivo es poder poner en marcha este emprendimiento en San José del Guaviare - Departamento del Guaviare. Gracias!"/>
    <m/>
    <s v="Dando respuesta a su pregunta, le informamos que la categoría Nº 5 Medios de comunicación digitales del anexo 5- Anexo Técnico, está dirigida a las personas jurídicas y/o naturales debidamente constituidas en Colombia y cuyo objeto social esté asociado a medios digitales que producen su propio contenido informativo de carácter periodístico y/o de producción de noticias  y/o cultural. _x000a__x000a_Es importante tener en cuenta que para participar en esta convocatoria se deben cumplir los siguientes requisito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ístico y/o de producción de noticias y/o cultural. _x000a_Finalmente, se excluyen de la presente categoría los medios que desarrollan contenidos multiplataforma, en ese sentido, no se encuentran habilitados para participar en la convocatoria, al interior de la categoría Nº 5 Medios Digitales, aquellas personas naturales y/o jurídicas, que directamente y/o bajo la misma denominación y/o identificación desarrollen actividades como medios de televisión, radiodifusión sonora, periódicos y revistas.     _x000a_Lo invitamos a consultar los documentos definitivos de la convocatoria en el micrositio www.mintic.gov.co/transformaciondigitalmedios/ botón DOCUMENTOS DEL PROCESO          "/>
    <d v="2021-06-08T11:48:00"/>
    <x v="0"/>
    <x v="4"/>
    <s v="Daniela Aleman"/>
    <s v="Alvaro"/>
    <n v="18.904444444575347"/>
    <x v="0"/>
    <m/>
    <m/>
  </r>
  <r>
    <x v="234"/>
    <x v="0"/>
    <d v="2021-06-08T10:04:20"/>
    <d v="2021-06-10T10:04:20"/>
    <x v="0"/>
    <s v="(2) Asesoría o consultas sobre la postulación de propuestas"/>
    <s v="7N NOTICIAS"/>
    <n v="33367910"/>
    <x v="1"/>
    <s v="(Video) Video"/>
    <x v="24"/>
    <s v="YURY ALEXANDRA LÓPEZ MOLINA"/>
    <n v="3132777777"/>
    <s v="producciones7n@gmail.com"/>
    <s v="¿Cual es la forma de demostrar que un medio de comunicación está debidamente constituido? Soy persona natural propietaria de un medio digital desde 2017, inscrito ante la gobernación de Boyacá desde ese año, y con redes sociales activas desde ese entonces, en las cuales se publican diariamente contenidos noticiosos de manera masiva, contamos con 180.000 seguidores, mi cámara de comercio está igualmente activa desde la fecha.   "/>
    <m/>
    <s v="Dando respuesta a su pregunta número uno, le informamos que la categoría Nº 5 Medios de comunicación digitales del anexo 5- Anexo Técnico, está dirigida a las personas jurídicas y/o naturales debidamente constituidas en Colombia y cuyo objeto social esté asociado a medios digitales que producen su propio contenido informativo de carácter periodístico y/o de producción de noticias y/o cultural. _x000a__x000a_Es importante tener en cuenta que para participar en esta convocatoria se deben cumplir los siguientes requisito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ístico y/o de producción de noticias y/o cultural. _x000a__x000a_Adicionalmente, le informamos que para participar de esta convocatoria, se deben cumplir unos requisitos establecidos en el documento &quot;CONDICIONES DE PARTICIPACIÓN CONVOCATORIA DEFINITIVA MINTIC No. 001 de 2021, DIRIGIDA A: MEDIOS DE COMUNICACIÓN NACIONALES EN LAS CATEGORIAS DE TELEVISIÓN, RADIO, PERIÓDICOS, REVISTAS Y MEDIOS DIGITALES&quot; con los cuales se validara si su medio de comunicación se encuentra legalmente constituido._x000a__x000a_"/>
    <d v="2021-06-08T18:53:00"/>
    <x v="0"/>
    <x v="4"/>
    <s v="Daniela Alemán"/>
    <s v="Alvaro"/>
    <n v="8.8111111111356877"/>
    <x v="0"/>
    <m/>
    <m/>
  </r>
  <r>
    <x v="235"/>
    <x v="0"/>
    <d v="2021-06-08T10:04:20"/>
    <d v="2021-06-10T10:04:20"/>
    <x v="0"/>
    <s v="(2) Asesoría o consultas sobre la postulación de propuestas"/>
    <s v="7N NOTICIAS"/>
    <n v="33367910"/>
    <x v="1"/>
    <s v="(Video) Video"/>
    <x v="24"/>
    <s v="YURY ALEXANDRA LÓPEZ MOLINA"/>
    <n v="3132777777"/>
    <s v="producciones7n@gmail.com"/>
    <s v="Pero mi establecimiento comercial fue creado en mayo de 2020 y mi pagina web creada en agosto del  2020. ¿Podría mi medio de comunicación participar de la convocatoria con esas características?   Medios de comunicación colombianos, cuyo canal de difusión son únicamente las plataformas digitales, debidamente constituidos antes del 11 de marzo del año 2020."/>
    <m/>
    <s v="Finalmente en respuesta a su pregunta número dos, le informamos que para poder participar de esta convocatoria se deben cumplir unos requisitos y unas condiciones que son de carácter obligatorio.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11 se establecen las causales de rechazo. Lastimosamente uno de los criterios a tener en cuenta es el literal i, que dice: cuando el participante haya iniciado operaciones y/o haya obtenido autorización o habilitación legal con posterioridad al 11 de marzo de 2020. _x000a_Teniendo en cuenta esto, su medio de comunicación no podria participar, debido a que esta convocatoria está limitada a medios constituidos antes del 11 de marzo de 2020.                                                                                            La invitamos a consultar los documentos definitivos de la convocatoria en el micrositio www.mintic.gov.co/transformaciondigitalmedios/ botón DOCUMENTOS DEL PROCESO _x000a_"/>
    <d v="2021-06-08T18:53:00"/>
    <x v="0"/>
    <x v="4"/>
    <s v="Daniela Alemán"/>
    <s v="Alvaro"/>
    <n v="8.8111111111356877"/>
    <x v="0"/>
    <m/>
    <m/>
  </r>
  <r>
    <x v="236"/>
    <x v="0"/>
    <d v="2021-06-08T10:06:13"/>
    <d v="2021-06-10T10:06:13"/>
    <x v="0"/>
    <s v="(1) Problemas o inquietudes técnicas en las plataformas"/>
    <s v="emisor comunicaciones sas"/>
    <n v="900840576"/>
    <x v="1"/>
    <s v="(Prensa) Prensa"/>
    <x v="9"/>
    <s v="angela maria gonzalez"/>
    <n v="3203787477"/>
    <s v="emisorcomunicaciones@gmail.com"/>
    <s v="el correo de recuperación de contraseñas esta errado cuando realice la inscripción, ya aparezco inscrito pero el correo esta errado para recuparar mi contraseña para poder ingresar; por favor actualizar la información el correo correcto es emisorcomunicaciones@gmail.com"/>
    <m/>
    <s v="Cordial saludo,_x000a__x000a_Señores: EMISOR COMUNICACIONES SAS_x000a__x000a_De acuerdo a su solicitud nos permitimos informarle que ya fue actualizado y corregido el correo electrónico por emisorcomunicaciones@gmail.com para que procedan a realizar el restablecimiento de la contraseña y el trámite correspondiente. De generar algún error al momento de realizar el procedimiento, por favor notificarlo por este medio."/>
    <d v="2021-06-08T15:58:00"/>
    <x v="2"/>
    <x v="2"/>
    <s v="Unión Temporal Indepro-BPM"/>
    <s v="Nicolas"/>
    <n v="5.8630555554991588"/>
    <x v="0"/>
    <m/>
    <m/>
  </r>
  <r>
    <x v="237"/>
    <x v="0"/>
    <d v="2021-06-08T10:24:39"/>
    <d v="2021-06-10T10:24:39"/>
    <x v="0"/>
    <s v="(1) Problemas o inquietudes técnicas en las plataformas"/>
    <s v="emisor comunicaciones sas"/>
    <n v="900840576"/>
    <x v="1"/>
    <s v="(Prensa) Prensa"/>
    <x v="9"/>
    <s v="angela maria gonzalez"/>
    <n v="3203787477"/>
    <s v="emisorcomunicaciones@gmail.com"/>
    <s v="Necesito urgente el cambio de correo (esta errado)  para recuperación de contraseña el correo es emisorcomunicaciones@gmail.com desde la semana pasada estoy pendiente del cambio y no me llega ni confirmación de recibida la solicitud para poder recuperar la constraseña.  gracias  angela maria gonzalez 3203787477"/>
    <m/>
    <s v="Cordial saludo,_x000a__x000a_Señores: EMISOR COMUNICACIONES SAS_x000a__x000a_De acuerdo a su solicitud nos permitimos informarle que ya fue actualizado y corregido el correo electrónico por emisorcomunicaciones@gmail.com para que procedan a realizar el restablecimiento de la contraseña y el trámite correspondiente. De generar algún error al momento de realizar el procedimiento, por favor notificarlo por este medio."/>
    <d v="2021-06-08T15:59:00"/>
    <x v="2"/>
    <x v="2"/>
    <s v="Unión Temporal Indepro-BPM"/>
    <s v="Nicolas"/>
    <n v="5.5725000001257285"/>
    <x v="0"/>
    <m/>
    <m/>
  </r>
  <r>
    <x v="238"/>
    <x v="0"/>
    <d v="2021-06-08T14:25:55"/>
    <d v="2021-06-10T14:25:55"/>
    <x v="0"/>
    <s v="(2) Asesoría o consultas sobre la postulación de propuestas"/>
    <s v="Revista Vive Afro SAS"/>
    <n v="901014437"/>
    <x v="1"/>
    <s v="(Revista) Revista"/>
    <x v="5"/>
    <s v="Revista Vive Afro"/>
    <n v="3208900257"/>
    <s v="proyectos@viveafro.com"/>
    <s v="Buenos días,  Respecto a las cotizaciones tengo varias inquietudes:  1. Incluiremos la adquisición de la licencia del software de la Suite Adobe, sin embargo el plan de adquisición es únicamente anual, por lo que superaría el tiempo de ejecución hasta el 31 de diciembre de 2021. ¿Qué podríamos hacer en este caso?¿Podría dividir el precio en meses y sólo incluir el valor de los 4 meses que apoya la convocatoria? "/>
    <m/>
    <s v="Dando respuesta a la pregunta número uno, informamos que el proyecto beneficiario debe contemplar dentro de su cronograma de ejecución y/o de actividades la ejecución presupuestal dentro de la vigencia 2021, esto es el 31 de diciembre de 2021._x000a_Así mism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Sin embargo, el pago debe realizarse dentro del periodo asignado para la ejecución de los recursos en la resolución. Al respecto se aclara que, el término de vigencia o adquisición de los bienes y servicios a adquirir según lo antes señalado, no deben superar la duración o vigencia de la organización beneficiaria conforme lo acreditado en el certificado de existencia y representación legal expedido por la Cámara de Comercio del domicilio respectivo, o documento equivalente, así como el término de concesión o licencia de funcionamiento del medio, y no superar el servicio o software el término de 3 años (tiempo máximo que solo será aceptado si se sustenta debidamente la necesitad)._x000a_En este sentido se aclara al peticionario que se acredita la ejecución de los recursos otorgados con su pago según las condiciones y términos antes señalados, todo lo cual no puede superar la vigencia 2021_x000a_"/>
    <d v="2021-06-09T17:31:00"/>
    <x v="0"/>
    <x v="4"/>
    <s v="Daniela Alemán"/>
    <s v="Alvaro"/>
    <n v="27.084722222294658"/>
    <x v="0"/>
    <m/>
    <m/>
  </r>
  <r>
    <x v="239"/>
    <x v="0"/>
    <d v="2021-06-08T14:25:55"/>
    <d v="2021-06-10T14:25:55"/>
    <x v="0"/>
    <s v="(2) Asesoría o consultas sobre la postulación de propuestas"/>
    <s v="Revista Vive Afro SAS"/>
    <n v="901014437"/>
    <x v="1"/>
    <s v="(Revista) Revista"/>
    <x v="5"/>
    <s v="Revista Vive Afro"/>
    <n v="3208900257"/>
    <s v="proyectos@viveafro.com"/>
    <s v="2. Para el eje 2 y 3, por cada una de las empresas que mandemos cotizaciones debemos también incluir su RUT, Certificado de existencia y representación legal y certificado de distribuidor autorizado?  Muchas gracias por su pronta respuesta."/>
    <m/>
    <s v="Atendiendo su pregunta número dos, le informamos que, cada una de las propuestas deben anexar todos los requisitos obligatorios en la presente convocatoria. En linea a esto, en el numeral 8.2.2.4.3 Condiciones Generales de las Cotizaciones, del documento técnico, se establece una serie de requisitos legales vigentes que deben ser cumplidos para que las cotizaciones allegadas tengan validez."/>
    <d v="2021-06-09T17:31:00"/>
    <x v="0"/>
    <x v="4"/>
    <s v="Daniela Alemán"/>
    <s v="Alvaro"/>
    <n v="27.084722222294658"/>
    <x v="0"/>
    <m/>
    <m/>
  </r>
  <r>
    <x v="240"/>
    <x v="0"/>
    <d v="2021-06-08T14:54:00"/>
    <d v="2021-06-10T14:54:00"/>
    <x v="0"/>
    <s v="(2) Asesoría o consultas sobre la postulación de propuestas"/>
    <s v="FUNDACIÓN UNIVERSIDAD DE BOGOTA JORGE TADEO LOZANO"/>
    <n v="8600068486"/>
    <x v="3"/>
    <s v="(0) -Seleccione-"/>
    <x v="22"/>
    <s v="LINA FABIOLA MEJÍA AVILA"/>
    <n v="3202634071"/>
    <s v="linaf.mejiaa@utadeo.edu.co"/>
    <s v="Cordial Saludo,   en atención a al convocatoria No. 1 y de acuerdo a lo establecido en la misma se puede presentar mas de una propuestas siempre y cuando se cumpla con las exigencias. Me permito solicitar su amable colaboración a fin de que se indique:  1). Si para todos los anexos (1, 2, 3 6,7) y documentos soportes se deben presentar para cada propuesta.  "/>
    <m/>
    <s v="Dando respuesta a la pregunta numero uno, le informamos que existen unos requisitos que son de carácter obligatorio para participar en esta convocatoria. Estos requisitos se encuentran establecidos en el numeral 7 IDENTIFICACION DE LAS CATEGORIAS, REQUISITOS Y CONDICIONES DE PARTICIPACION, del documento tecnico en el se establecen las condiciones, requisitos y presupuesto estimado para cada una de las categorías y/o subcategorías. _x000a_por lo tanto  todas las propuestas que se presenten en esta convocatoria, deben anexar todos los documentos y soportes y cumplir con las condiciones que se encuentran establecidas._x000a_"/>
    <d v="2021-06-08T19:19:00"/>
    <x v="0"/>
    <x v="4"/>
    <s v="Daniela Alemán"/>
    <s v="Alvaro"/>
    <n v="4.4166666665696539"/>
    <x v="0"/>
    <m/>
    <m/>
  </r>
  <r>
    <x v="241"/>
    <x v="0"/>
    <d v="2021-06-08T14:54:00"/>
    <d v="2021-06-10T14:54:00"/>
    <x v="0"/>
    <s v="(2) Asesoría o consultas sobre la postulación de propuestas"/>
    <s v="FUNDACIÓN UNIVERSIDAD DE BOGOTA JORGE TADEO LOZANO"/>
    <n v="8600068486"/>
    <x v="3"/>
    <s v="(0) -Seleccione-"/>
    <x v="22"/>
    <s v="LINA FABIOLA MEJÍA AVILA"/>
    <n v="3202634071"/>
    <s v="linaf.mejiaa@utadeo.edu.co"/>
    <s v=" 2). El anexo 6 se presenta como esta?.  "/>
    <m/>
    <s v="_x000a_Respondiendo la inquietud número dos, le informamos que el anexo 6 &quot;Distribución Recursos Implementacion Articulo 105 ley 2063/2020 mintic no. 001 de 2021&quot; es un documento informativo, que no debe diligenciarse. Reiteramos que todos los documentos del poceso deben ser diligenciados de acuerdo al formato establecidos en la presente convocatoria, que se encuentran en el numeral  6. Documentos de la propuesta, del documento técnico de la convocatoria._x000a_"/>
    <d v="2021-06-08T19:19:00"/>
    <x v="0"/>
    <x v="4"/>
    <s v="Daniela Alemán"/>
    <s v="Alvaro"/>
    <n v="4.4166666665696539"/>
    <x v="0"/>
    <m/>
    <m/>
  </r>
  <r>
    <x v="242"/>
    <x v="0"/>
    <d v="2021-06-08T14:54:00"/>
    <d v="2021-06-10T14:54:00"/>
    <x v="0"/>
    <s v="(2) Asesoría o consultas sobre la postulación de propuestas"/>
    <s v="FUNDACIÓN UNIVERSIDAD DE BOGOTA JORGE TADEO LOZANO"/>
    <n v="8600068486"/>
    <x v="3"/>
    <s v="(0) -Seleccione-"/>
    <x v="22"/>
    <s v="LINA FABIOLA MEJÍA AVILA"/>
    <n v="3202634071"/>
    <s v="linaf.mejiaa@utadeo.edu.co"/>
    <s v="3). Los anexos se presentan con los logos del Mintic o con los de la empresa. "/>
    <m/>
    <s v="Finalmente, respondiendo a su pregunta número tres, informamos que los documentos, deben contener la información que se encuentra en cada uno de los anexos que están publicados y dispuestos para este fin en el micrositio de la convocatoria botón DOCUMENTOS DEL PROCESO, sin omitir el desarrollo de la información, independientemente del formato en el que venga diligenciada su propuesta."/>
    <d v="2021-06-08T19:19:00"/>
    <x v="0"/>
    <x v="4"/>
    <s v="Daniela Alemán"/>
    <s v="Alvaro"/>
    <n v="4.4166666665696539"/>
    <x v="0"/>
    <m/>
    <m/>
  </r>
  <r>
    <x v="243"/>
    <x v="0"/>
    <d v="2021-06-08T15:41:40"/>
    <d v="2021-06-10T15:41:40"/>
    <x v="0"/>
    <s v="(2) Asesoría o consultas sobre la postulación de propuestas"/>
    <s v="ECO 92.1 FM RADIO CAPITAL"/>
    <n v="9001184131"/>
    <x v="3"/>
    <s v="(0) -Seleccione-"/>
    <x v="46"/>
    <s v="Johnson Ortiz"/>
    <n v="3207633808"/>
    <s v="ecofmbalboa@gmail.com"/>
    <s v="Por medio de la presente nos permitimos solicitar se verifique si nuestra organización con expediente 53377 cuya  licencia expedida en Diciembre 2009 está para renovación, puede participar en la presentación de la propuesta de PARA APOYAR LA TRANSFORMACIÓN DIGITAL DE LOS MEDIOS DE COMUNICACIÓN."/>
    <m/>
    <s v="Le informamos que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_x000a__x000a__x000a_Por lo anterior, si es posible la participación en la convocatoria, aclarando que  si el trámite de renovación se efectuó en tiempo y está en proceso de verificación, la entidad validará lo correspondiente y si le asiste razón al peticionario o participante se dará aplicación al Art. 35 del Decreto 019 de 2012. _x000a_"/>
    <d v="2021-06-08T19:29:00"/>
    <x v="0"/>
    <x v="10"/>
    <s v="Daniela Alemán"/>
    <s v="Nicolas"/>
    <n v="3.7888888888992369"/>
    <x v="0"/>
    <m/>
    <m/>
  </r>
  <r>
    <x v="244"/>
    <x v="0"/>
    <d v="2021-06-08T18:05:55"/>
    <d v="2021-06-10T18:05:55"/>
    <x v="0"/>
    <s v="(2) Asesoría o consultas sobre la postulación de propuestas"/>
    <s v="Diana Suley Castro"/>
    <n v="38472227"/>
    <x v="1"/>
    <s v="(Emisora/Podcast) Emisora/Podcast"/>
    <x v="9"/>
    <s v="Diana Suley Castro"/>
    <n v="3186996991"/>
    <s v="dianac4122@gmail.com"/>
    <s v="Nuestro medio digital esta constituido legalmente antes del 11 de marzo de 2020, pero su funcionamiento es a partir del mes de noviembre de 2020, es posible participar de la convocatoria?."/>
    <m/>
    <s v="De acuerdo a su inquietud, le informamos que el numeral 7 del anexo 5- Anexo Técnico establece las condiciones y requisitos para cada una de las categorías a tener en cuenta. En el mismo sentido en el numeral 7.5 Categoria Número 5 Medios de comunicaciones digitales, se le informa que los requisitos a tener en cuenta son los siguiente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i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istico y/o de producción de noticias y/o cultural. _x000a__x000a_En linea a su pregunta, se le informa que para poder participar de esta convocatoria se deben cumplir unos requisitos y unas condiciones que son de carácter obligatorio.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se encuentra el numeral 2.11 donde se establecen las causales de rechazo para su estudio y conocimiento. _x000a__x000a__x000a_La invitamos a consultar los documentos definitivos de la convocatoria en el micrositio www.mintic.gov.co/transformaciondigitalmedios/ botón DOCUMENTOS DEL PROCESO _x000a__x000a_"/>
    <d v="2021-06-09T19:22:00"/>
    <x v="0"/>
    <x v="4"/>
    <s v="Daniela Alemán"/>
    <s v="Alvaro"/>
    <n v="25.268055555468891"/>
    <x v="0"/>
    <m/>
    <m/>
  </r>
  <r>
    <x v="245"/>
    <x v="0"/>
    <d v="2021-06-09T08:23:02"/>
    <d v="2021-06-11T08:23:02"/>
    <x v="0"/>
    <s v="(2) Asesoría o consultas sobre la postulación de propuestas"/>
    <s v="Alvin Morillo"/>
    <n v="15611575"/>
    <x v="3"/>
    <s v="(0) -Seleccione-"/>
    <x v="8"/>
    <s v="alvin Morillo"/>
    <n v="3012069876"/>
    <s v="INNOVACION360BQ@GMAIL.COM"/>
    <s v="Buen día! en el eje 2- Acompañamiento en la Transformación de los Procesos Empresariales,   Linea estratégica Actualización y/o adquisición e implementación de hardware y/o software específico al proceso operativo. Hay varios procesos operativos. la realidad es que para transformar digitalmente nuestro medio habría que cambiar todos esos procesos operativos, pero, debido al tope de recursos para cada proyecto en la subcategoria emisoras clases C( aproximadamente 67 millones), no se puede presentar un solo proyecto que cubra todos estos procesos operativos sino que habría que presentar proyectos individuales para cada proceso operativo.Si alguno de esos proyectos individuales no se aprueba ¿no quedaría truncada la transformación digital total del medio? "/>
    <m/>
    <s v="Respondiendo a su pregunta, informamos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_x000a__x000a_En linea a esto, se les informa que su propuesta debe estar contemplada de acuerdo al monto establecido en las categorias y subcategorias de la convocatoria estipulados en en el numeral 3.3.  Presupuesto para la financiación de los proyectos y disponibilidad presupuestal del documento tecnico. _x000a_"/>
    <d v="2021-06-09T20:06:00"/>
    <x v="0"/>
    <x v="4"/>
    <s v="Daniela Alemán"/>
    <s v="Alvaro"/>
    <n v="11.71611111110542"/>
    <x v="0"/>
    <m/>
    <m/>
  </r>
  <r>
    <x v="246"/>
    <x v="0"/>
    <d v="2021-06-09T08:23:02"/>
    <d v="2021-06-11T08:23:02"/>
    <x v="0"/>
    <s v="(2) Asesoría o consultas sobre la postulación de propuestas"/>
    <s v="Alvin Morillo"/>
    <n v="15611575"/>
    <x v="3"/>
    <s v="(0) -Seleccione-"/>
    <x v="8"/>
    <s v="alvin Morillo"/>
    <n v="3012069876"/>
    <s v="INNOVACION360BQ@GMAIL.COM"/>
    <s v="porque ¿cual seria la transformación si se tienen un proceso operativo de emisión o producción modernos pero otros procesos no?   "/>
    <m/>
    <s v="Respondiendo a su pregunta le informamos que, de acuerdo al numeral 3 Transformación Digital, del anexo 5- Anexo Tecnico. Se establece que, se ha planteado una estrategia nacional de Transformación Digital enfocada a la masificación del comercio electrónico y la digitalización de los sectores productivos. Para cumplir esta meta la estrategia plantea 3 ejes o pilares estratégicos que buscan generar una sinergia entre los actores del ecosistema empresarial digital en aras de promover la transformación digital en las empresas colombianas; los citados ejes son: (i) Transformación de la Mentalidad y Cultura Empresarial, (ii) Acompañamiento en la Transformación de los procesos empresariales y, (iii) Desarrollo e Implementación de Tecnología para la Transformación Digital._x000a__x000a_Con el fin de implementar el artículo 105 de la Ley 2063 de 2020, el Fondo Único de Tecnologías de la Información y las Comunicaciones - FUTIC, adelantará a través de la convocatoria , el trámite de habilitación  de los proyectos de aquellas propuestas que se enmarquen dentro de los tres (3) ejes estratégicos referidos, de conformidad con los parámetros y criterios establecidos en el presente documento, por lo que las propuestas deben ir conforme a los ejes estratégicos y sus lineas, las cuales estan desarrolladas en los documentos del proceso los cuales puede encontrar a en el micrositio de la convocatoria botón &quot;Documentos del Proceso&quot; en el siguiente link: https://mintic.gov.co/transformaciondigitalmedios_x000a_"/>
    <d v="2021-06-09T20:06:00"/>
    <x v="0"/>
    <x v="4"/>
    <s v="Daniela Alemán"/>
    <s v="Alvaro"/>
    <n v="11.71611111110542"/>
    <x v="0"/>
    <m/>
    <m/>
  </r>
  <r>
    <x v="247"/>
    <x v="1"/>
    <d v="2021-06-08T15:58:00"/>
    <d v="2021-06-10T15:58:00"/>
    <x v="0"/>
    <s v="(3) Solicitudes u observaciones al proceso de convocatoria"/>
    <s v="IMPACTOTIC"/>
    <n v="79557038"/>
    <x v="0"/>
    <s v="(0) -Seleccione-"/>
    <x v="22"/>
    <s v="Mauricio Jaramillo Marín"/>
    <m/>
    <s v="mauricio@impactotic.co"/>
    <s v="Respetados señores: Atentamente, presentamos las observaciones al borrador de la Convocatoria para la Transformación Digital y el fortalecimiento de los medios de comunicación para la reactivación económica. No sobra destacar y agradecer el interés del Ministerio TIC por impulsar la Transformación Digital y fortalecer los medios de comunicación, pues 'sin periodismo no hay democracia'. _x000a_A continuación, las observaciones y sugerencias que desde el equipo del medio de comunicación Impacto TIC y desde la plataforma de inspiración y Transformación Digital Hangouts de Periodismo aportamos para que este proyecto sea más exitoso tanto en términos de cantidad y calidad de medios impactados, como en su aporte para una sociedad y comunidades mucho mejor informadas:_x000a_ 1. Distribución por categorías y tipos de medios. Democratización de los recursos. _x000a_a. La categorización de medios en televisión, radio, prensa, revistas y medios digitales es discutible, pues desconoce que hoy muchos medios están presentes en distintos formatos, y que si se habla de Transformación Digital, lo mínimo que se espera es que todos estén presentes en Internet, es decir, que sean 'medios digitales'. _x000a_Esto no sería un problema mayor, pero la distribución de los recursos está planteada de manera diferenciada para cada categoría, lo que genera inequidad. Por ejemplo, en la categoría de televisión las posibilidades de un canal nacional de obtener el monto garantizado de $1.502 millones son de 100 %, mientras que en la categoría de medios digitales solo 35 % obtendría los recursos (así fuera por los montos mínimos y con un máximo de $100 millones). _x000a__x000a_b. El texto actual de la convocatoria llevaría a que los grandes medios de comunicación, que en su mayoría son propiedad de grupos económicos que 'no tienen limitaciones de recursos', sean los mayores beneficiarios, en tanto que pequeños medios, sobre todo los regionales, tendrían pocas posibilidades de ser elegidos para obtener unos recursos limitados. _x000a_c. El texto actual no limita la participación de varios medios del mismo conglomerado. Así que podría haber medios 'hermanos' con más de $5.000 millones otorgados en total, mientras que decenas de medios de comunicación pequeños, que son muy importantes para sus comunidades, quedarían excluidos. _x000a_d. Si bien la convocatoria habla de 'Transformación Digital' y esta, en todas las industrias, se da principalmente en las empresas tradicionales (pues las empresas nativas digitales en teoría ya no necesitan transformarse), la distribución de medios castiga el periodismo digital, pues fortalecería a canales de televisión, emisoras, periódicos y revistas, y a los medios digitales les dejaría solo 5 % de los recursos. _x000a_Con la gravedad de que, al entregar importantes recursos a los medios tradicionales, estos podrían entrar con más fuerza en el entorno digital y tener una ventaja extra sobre los pequeños medios nativos digitales. _x000a_e. Propuestas:_x000a_i. Revaluar la distribución de recursos por categorías. Mantener las 5 categorías actuales, pero cambiar los montos totales para cada una y ajustar los montos mínimos y máximos para cada subcategoría. _x000a_Esto, con el fin de generar más equidad en la distribución, y de beneficiar a más medios de comunicación (de 30 % actual a 70 % como mínimo), especialmente a los que luchan por sobrevivir en las regiones y en las comunidades. _x000a_ii. Limitar los montos para los grandes medios (que en su mayoría pertenecen a grupos económicos que, de tener como prioridad su fortalecimiento, no tendrían mayores dificultades en destinarles más presupuesto), y aumentar los montos máximos en las categorías de medios digitales, prensa y revistas locales, y emisoras comunitarias. (Monto máximo para grandes medios: $600 millones; monto máximo en las categorías de medios medianos y pequeños: $200 millones). _x000a_A continuación, una propuesta –en borrador– de distribución sugerida teniendo en cuenta lo mencionado anteriormente (y resaltando que, como lo dice la convocatoria, podría haber ajustes sobre la marcha de acuerdo con la cantidad de participantes y los montos de los proyectos): _x000a_CATEGORÍA    RANGO DE MONTOS ($M)    VALOR TOTAL POR ASIGNAR ($M) _x000a_RADIO                                                                            $27.500                                                                      Comercial                De $100 a $300                          $18.000                                                                          Comunitaria            De $50 a $150                            $8.000                                                                               Interés público       De $20 a $80                               $1.500                                                                     TELEVISIÓN                                                                   $19.000                                                                  Nacional                  De $300 a $600                          $1.500                                                                               Local                         De $50 a $300                           $17.500                                                                       PRENSA                                                                         $20.500                                                                          Nacional                   De $300 a $600                         $2.500                                                                    Regional                   De $300 a $600                          $12.000                                                                         Local                         De $50 a $200                             $6.000                                                                        REVISTAS                                                                        $6.000                                                                            Nacional                   De $300 a $600                           $5.200                                                                           Local                            De $20 a $200                             $800                                                                         MEDIOS DIGITALES   De $50 a $200                            $12.000_x000a__x000a_ iii. Limitar la participación de la convocatoria a uno o máximo dos medios de un mismo conglomerado, y limitar para estos el monto máximo combinado. _x000a_"/>
    <s v="https://mintic.sharepoint.com/:b:/g/direccion_economia_digital/EU-lbBSxrF1JhaACRfZFclIBn5vdRqvNqbQ98cgoqGNfeQ?e=bK0X7F"/>
    <s v="No se acepta la observación. En primer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_x000a_"/>
    <d v="2021-06-11T21:55:00"/>
    <x v="1"/>
    <x v="2"/>
    <m/>
    <s v="Alvaro"/>
    <n v="77.950000000011642"/>
    <x v="0"/>
    <m/>
    <m/>
  </r>
  <r>
    <x v="248"/>
    <x v="1"/>
    <d v="2021-06-08T15:58:00"/>
    <d v="2021-06-10T15:58:00"/>
    <x v="0"/>
    <s v="(3) Solicitudes u observaciones al proceso de convocatoria"/>
    <s v="IMPACTOTIC"/>
    <n v="79557038"/>
    <x v="0"/>
    <s v="(0) -Seleccione-"/>
    <x v="22"/>
    <s v="Mauricio Jaramillo Marín"/>
    <m/>
    <s v="mauricio@impactotic.co"/>
    <s v="2. Criterios de selección. _x000a_a. El texto actual de la convocatoria no presenta de forma clara cómo se seleccionarán los medios de comunicación beneficiarios. Si bien el Anexo 4, 'Condiciones técnicas y presupuesto', va más allá de la descripción de un proyecto y de adjuntar cotizaciones, no está claro qué se privilegiará a la hora de conceder recursos a un medio. _x000a__x000a_¿El alcance o tamaño de la audiencia? ¿El impacto social o económico del proyecto? ¿El número de trabajadores del medio impactados positivamente, o de nuevos periodistas contratados? _x000a_b. No se explica quiénes harán al selección de medios, si un equipo interno del Ministerio TIC, si un aliado de la academia o de asociaciones periodísticas, o un consultor empresarial. _x000a_c. El componente periodístico –fundamental si hablamos de Transformación Digital de medios– brilla por su ausencia en la convocatoria, y solo los medios altamente interesados en mejorar el nivel o el impacto del periodismo que hacen podrían incluir esto en sus proyectos, pero no es un factor que se evidencie en la toma de decisiones. _x000a__x000a_En el texto actual, los requisitos para participar en la convocatoria se limitan a que los medios estén constituidos (lo cual excluye medios 'reales' de comunicación que, por falta de recursos o de conocimiento, operen a título personal y no se hayan convertido en empresas), y que publiquen de manera periódica. _x000a__x000a_Pero, dado que no hay un componente periodístico, en la convocatoria se podrían 'colar' empresas publicitarias o de propaganda política, o incluso seudomedios de comunicación que publican noticias falsas, injurias, contenido basura o ilegal, que no hacen periodismo. _x000a_d. Propuestas. _x000a_i. Explicar claramente los criterios de selección, incluso con detalles del valor porcentual que se le dará a cada uno. _x000a_ii. Avanzar en la definición de quién será el responsable de la selección, de tal manera que se minimice el riesgo de que haya sesgos o influencias políticas o de que, sin haberlos, se generen críticas que desvirtúen la convocatoria y afecten a los propios medios beneficiarios. _x000a__x000a_iii. Incluir el componente periodístico entre los criterios de selección. No siempre es fácil determinar en un proceso como esta convocatoria si un medio de comunicación hace periodismo o si hace publicidad o activismo o propaganda negra, por lo cual cobra relevancia el punto anterior de definir claramente quién o quiénes harán la selección de los medios beneficiarios, para que se beneficien los que hacen periodismo. _x000a_"/>
    <s v="https://mintic.sharepoint.com/:b:/g/direccion_economia_digital/EU-lbBSxrF1JhaACRfZFclIBn5vdRqvNqbQ98cgoqGNfeQ?e=bK0X7F"/>
    <s v="&quot;En atención a su oservación la entidad se permite realizar las siguientes aclaraciones:_x000a__x000a_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gramas, planes y proyectos para la transformación digital y fortalecimiento de los medios de comunicación, con el objeto de promover la reactivación económica de este sector en específico. _x000a__x000a_Para dicho fin el mecanismo de asignación de los recursos a los beneficiarios que cumplan el lleno de los requisitos establecidos para tal fin se dará de la siguiente forma: _x000a__x000a_• Se adelantará la evaluación de las propuestas en lo que refiere a los requisitos de capacidad jurídica (habilitantes) y el componente técnico-financiero de las propuestas presentadas. Una vez se establezcan aquellos proyectos que se consideren viabilizados en cada una de las categorías y subcategorías serán evaluados como HABILITADOS._x000a_•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_x000a__x000a_En realicón al Comité Evaluador se indica que el mismo fue designado por medio del artículo 4º de la Resolución 00901 de 2021 “POR LA CUAL SE ORDENA LA APERTURA DE LA CONVOCATORIA DE MEDIOS DE COMUNICACIÓN No. 001 de 2021 Y SE DESIGNA UN COMITÉ EVALUADOR Y ASESOR” en los siguientes términos: “ARTÍCULO 4. Comité Asesor y Evaluador. Designar a los siguientes funcionarios del Ministerio de Tecnologías de la Información y las Comunicaciones como miembros del Comité Asesor y Evaluador: la verificación de los requisitos jurídicos habilitantes será realizada por el Subdirector de Gestión Contractual quien fungirá además como secretario técnico del Comité. La verificación de los aspectos financieros será realizada por el Subdirector Financiero y la verificación de los aspectos técnicos, evaluación de las ofertas será realizada por el Director de Economía Digital y por la funcionaria Margarita María Ricardo, Asesor Código 1020 Grado 15, adscrita al despacho del Viceministerio de Transformación Digital._x000a__x000a_Ahora bien, la designación del comité evaluador, al igual que se realiza en los procesos de selección regulados por el Estatuto de Contratación de la Administración Pública, en los términos del Decreto 1082 de 2015, es de carácter público; en el caso particular, corresponde a funcionarios públicos que están sujetos al régimen de inhabilidades e incompatibilidades y conflictos de interés previstos en la Constitución y la Ley._x000a__x000a_En cuanto al literal c. Se aclara al observante que la entidad indicó en el anexo técnico para cada una de las categorias lo referente a la definición de cada uno de los medios que pueden participar en la presente convocatoria y señaló las condiciones técnicas suficientes para quienes deseen participar, por lo cual no es posible que aquellos que no cumplan con estas caracteristicas sean oferentes de la misma.&quot;_x000a_"/>
    <d v="2021-06-11T21:55:00"/>
    <x v="1"/>
    <x v="2"/>
    <m/>
    <s v="Alvaro"/>
    <n v="77.950000000011642"/>
    <x v="0"/>
    <m/>
    <m/>
  </r>
  <r>
    <x v="249"/>
    <x v="1"/>
    <d v="2021-06-08T15:58:00"/>
    <d v="2021-06-10T15:58:00"/>
    <x v="0"/>
    <s v="(3) Solicitudes u observaciones al proceso de convocatoria"/>
    <s v="IMPACTOTIC"/>
    <n v="79557038"/>
    <x v="0"/>
    <s v="(0) -Seleccione-"/>
    <x v="22"/>
    <s v="Mauricio Jaramillo Marín"/>
    <m/>
    <s v="mauricio@impactotic.co"/>
    <s v="3. El asunto reputacional._x000a_Para el Gobierno Nacional y para los medios beneficiarios esta convocatoria podría convertirse en un problema reputacional, y más en un año preelectoral, si no se tienen en cuenta las observaciones sobre la distribución de los recursos y si la selección de los medios no es lo suficientemente clara: _x000a_a. El Gobierno Nacional –como desde el anuncio de la convocatoria ya se ha visto– podría ser acusado de dar 'mermelada' o 'comprar conciencias' en los medios de comunicación, especialmente en los más grandes y poderosos del país. _x000a_b. Si la distribución se mantiene y se entregan miles de millones a los grandes conglomerados de medios, podrían relacionar esto con proyectos tan criticados como Agro Ingreso Seguro, y desvirtuarían el interés del Gobierno de aportar a los medios a su reactivación y al mejor cumplimiento de su misión._x000a_c. Los medios beneficiarios, especialmente los que obtuvieran mayores recursos, podrían dejar su independencia en entredicho. Esto sería contraproducente en la búsqueda de ayudar a los medios y de buscar una sociedad mejor informada. _x000a_"/>
    <s v="https://mintic.sharepoint.com/:b:/g/direccion_economia_digital/EU-lbBSxrF1JhaACRfZFclIBn5vdRqvNqbQ98cgoqGNfeQ?e=bK0X7F"/>
    <s v="No se acepta la observación. En primera instancia, se aclara al observante, que la convocatoria, no tiene dentro de su alcance la postulación de proyectos asociados a contenidos de los medios de comunicación, en segundo lugar, la asignación de los recursos a los proyectos habilitados, se realizará mediante trámite aleatorio, garantizándose total transparencia en la asignación de la financiación. Ahora bien, no compartimos las dudas frente a la distribución de los recursos,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_x000a_"/>
    <d v="2021-06-11T21:55:00"/>
    <x v="1"/>
    <x v="2"/>
    <m/>
    <s v="Alvaro"/>
    <n v="77.950000000011642"/>
    <x v="0"/>
    <m/>
    <m/>
  </r>
  <r>
    <x v="250"/>
    <x v="1"/>
    <d v="2021-06-08T15:58:00"/>
    <d v="2021-06-10T15:58:00"/>
    <x v="0"/>
    <s v="(3) Solicitudes u observaciones al proceso de convocatoria"/>
    <s v="IMPACTOTIC"/>
    <n v="79557038"/>
    <x v="0"/>
    <s v="(0) -Seleccione-"/>
    <x v="22"/>
    <s v="Mauricio Jaramillo Marín"/>
    <m/>
    <s v="mauricio@impactotic.co"/>
    <s v="4. Conceptualización de Transformación Digital de los medios de comunicación: el periodismo no puede quedar por fuera. _x000a_a.En el texto de la convocatoria se explica claramente que   Transformación Digital no es sinónimo de digitalización. En el punto 3.1.2.1.1., 'Ejes de la Transformación Digital', se mencionan aspectos clave de esta, como la transformación de la mentalidad, los procesos empresariales, el desarrollo y la implementación de tecnología y en especial de tecnologías emergentes, así como la migración hacia plataformas digitales. _x000a_Eso es correcto para todas las industrias, pero los medios de comunicación no son fábricas con líneas de producción en serie ni empresas cuyo único impacto social es la generación de empleo: deben generar o replicar información veraz, deben servir a sus audiencias –nacionales, comunitarias, internacionales–, ayudándoles a entender el mundo, a tomar decisiones que van desde las de salud hasta las políticas y financieras, y deben ayudar a enfrentar problemáticas como las noticias falsas o 'fake news'. _x000a_Por ello, una convocatoria de medios de comunicación no puede dejar de lado o en un tercer plano el componente periodístico. En otras palabras, en una convocatoria de Transformación Digital y fortalecimiento de medios de comunicación, no se puede privilegiar la compra de luces, computadores o software administrativo sobre el desarrollo de capacidades periodísticas y la creación de nuevos productos periodísticos._x000a_b. Sostenibilidad. Lo único que realmente puede hacer que un medio sea sostenible –que su tiempo de vida se amplíe, que cumpla su misión– es el buen periodismo. _x000a_Sin buen periodismo, un medio de comunicación puede obtener utilidades y crecer empresarialmente, pero no cumple a cabalidad su misión; sin buen periodismo, un medio puede obtener recursos de esta convocatoria, pero serán recursos que no le darán la sostenibilidad al medio o no beneficiarán a sus comunidades y audiencias (o ambas cosas). _x000a_c. Propuestas: _x000a_i. Incluir explícitamente en la convocatoria, en concreto en los ejes de Transformación Digital, el periodístico, y dar la oportunidad de que los proyectos incluyan este componente (para que, como mínimo, este tenga la misma importancia a la hora de la selección de los medios beneficiarios). _x000a_Esto será especialemente favorable para los medios más pequeños (medios digitales, medios comunitarios, periódicos y revistas locales), que por su tamaño, por más Transformación Digital que pretendan hacer, no necesitan hacer grandes adquisiciones tecnológicas, y no pueden, por su nivel de desarrollo, pensar en tecnologías emergentes cuando no tienen aún cómo pagar salarios a sus periodistas, por ejemplo. _x000a_ii. Entre los aspectos periodísticos que debería apoyar la convocatoria –y que se relacionan con la Transformación Digital de los medios– se encuentran el desarrollo de proyectos periodísticos disruptivos o innovadores –apoyados en tecnologías, incluidas las emergentes–, trabajo periodístico con comunidades, periodismo investigativo apoyado en tecnología, periodismo de datos, formación de sus audiencias (con contenidos, con trabajo comunitario o con programas de formación), cubrimiento periodístico en las regiones de Colombia, contratación de periodistas jóvenes (primer empleo), creación de nuevos mecanismos de monetización y de modelos de negocio digitales, periodismo colaborativo, etc. _x000a_El fin de las propuestas es aportar a que la convocatoria sea exitosa, que beneficie a más medios de comunicación (de un 30 % de los estimados a al menos un 70 %), que les permita a los medios más pequeños, especialmente a los comunitarios, no solo transformarse digitalmente y fortalecerse, sino aún más importante, sobrevivir; y que a los grandes medios –incluso a los que pertenecen a los grupos económicos más sólidos del país– no queden excluidos, pero reciban apoyos más pequeños y que reduzcan el riesgo de ataques a su reputación por pérdida de independencia. _x000a_Confiamos en que sean tenidas en cuenta. _x000a_Cordial saludo,_x000a_"/>
    <s v="https://mintic.sharepoint.com/:b:/g/direccion_economia_digital/EU-lbBSxrF1JhaACRfZFclIBn5vdRqvNqbQ98cgoqGNfeQ?e=bK0X7F"/>
    <s v="No se acepta la observación. En primera instancia, se aclara al observante, que la convocatoria, no tiene dentro de su alcance la postulación de proyectos asociados a contenidos de los medios de comunicación, por lo cual no es procedente dicha petición. Ahora bien,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no considerándose viable la modificación de la estructuración indicada. _x000a_"/>
    <d v="2021-06-11T21:55:00"/>
    <x v="1"/>
    <x v="2"/>
    <m/>
    <s v="Alvaro"/>
    <n v="77.950000000011642"/>
    <x v="0"/>
    <m/>
    <m/>
  </r>
  <r>
    <x v="251"/>
    <x v="0"/>
    <d v="2021-06-09T10:10:22"/>
    <d v="2021-06-11T10:10:22"/>
    <x v="0"/>
    <s v="(2) Asesoría o consultas sobre la postulación de propuestas"/>
    <s v="ENTRETENIMIENTO PARA TODOS SAS"/>
    <s v="NIT: 900.682.411-4"/>
    <x v="1"/>
    <s v="(Emisora/Podcast) Emisora/Podcast"/>
    <x v="5"/>
    <s v="Carolina Casas"/>
    <s v="317 5173052"/>
    <s v="ccasas@vibra.fm"/>
    <s v="Hola, buen día En el numeral 7.5 aparece como requisito presentar el Certificado de la Matricula Profesional del desarrollador junto con el certificado de que lo acredite como desarrollador de software.   Nuestro desarrollador tiene varias certificaciones de diferentes lenguajes de programación. Adicional ,a estos certificados de lenguajes de programación, qué serviría como documento de Certificado de la Matricula Profesional?"/>
    <m/>
    <s v="De acuerdo a su inquietud, según lo publicado al día de hoy en el anexo 5 “Anexo Técnico”,  en el numeral 7.5 “Categoría No. 5 Medios de comunicación digitales”, efectivamente la Certificación de la Matricula Profesional, es un requisito que se debe adjuntar para esta categoría, es un documento que no es cambiante, debido a que así se estableció en la presente convocatoria.  Sin embargo lo invitamos estar atento a las adendas del anexo 5 anexo técnico, que serán realizadas al inteior de la convocatoria, por lo que  podrá ajustar su propuesta para la presentación de acuerdo a las modificaciones que lleguen a realizarse."/>
    <d v="2021-06-09T20:16:00"/>
    <x v="0"/>
    <x v="0"/>
    <s v="Daniela Alemán"/>
    <s v="Alvaro"/>
    <n v="10.09388888895046"/>
    <x v="0"/>
    <m/>
    <m/>
  </r>
  <r>
    <x v="252"/>
    <x v="0"/>
    <d v="2021-06-09T10:10:22"/>
    <d v="2021-06-11T10:10:22"/>
    <x v="0"/>
    <s v="(2) Asesoría o consultas sobre la postulación de propuestas"/>
    <s v="ENTRETENIMIENTO PARA TODOS SAS"/>
    <s v="NIT: 900.682.411-4"/>
    <x v="1"/>
    <s v="(Emisora/Podcast) Emisora/Podcast"/>
    <x v="5"/>
    <s v="Carolina Casas"/>
    <s v="318 5173052"/>
    <s v="ccasas@vibra.fm"/>
    <s v="El diploma de graduación como Ingeniero de Sistemas sería válido? "/>
    <m/>
    <s v="_x000a_Como se mencionó anteriormente, dentro de los requisitos que se establecieron en el numeral  7.5 “Categoría No. 5 Medios de comunicación digitales”, no está establecido el diploma de graduación si no la certificación de la tarjeta profesional. _x000a_"/>
    <d v="2021-06-09T20:16:00"/>
    <x v="0"/>
    <x v="0"/>
    <s v="Daniela Alemán"/>
    <s v="Alvaro"/>
    <n v="10.09388888895046"/>
    <x v="0"/>
    <m/>
    <m/>
  </r>
  <r>
    <x v="253"/>
    <x v="0"/>
    <d v="2021-06-09T10:40:07"/>
    <d v="2021-06-11T10:40:07"/>
    <x v="0"/>
    <s v="(2) Asesoría o consultas sobre la postulación de propuestas"/>
    <s v="Guillermo Franco"/>
    <n v="19430547"/>
    <x v="4"/>
    <s v="(0) -Seleccione-"/>
    <x v="10"/>
    <s v="Guillermo Franco"/>
    <n v="3013506237"/>
    <s v="guillermo_franco@post.harvard.edu"/>
    <s v="1. En el enexo 5 se remite al enexo 4.2 para un ítem que se denomina ESTUDIO DE MERCADO, pero este no aparece. ¿Dónde está especificado qué es esto o qué hay que hacer?  "/>
    <m/>
    <s v="En atención a su solicitud se le informa al interesado que podrá encontrar todos los documentos cargados en el micrositio en el botón de “Documentos del proceso” y publicados desde el 27 de mayo de 2021, fecha de la última actualización para su respectiva revisión y en donde encontrara el documento llamado “Anexo 4.2. Estudio De Mercado”. Este documento debe ser incluido dentro de su propuesta, ya que este es un estudio y análisis de mercado elaborado a partir de las tres (3) cotizaciones expedidas por personas jurídicas debidamente constituidas, a través del cual se realizará un análisis comparativo de las cotizaciones aportadas y se determinará el valor estimado por cada uno de los ítems que componen su propuesta. "/>
    <d v="2021-06-09T20:19:00"/>
    <x v="0"/>
    <x v="1"/>
    <s v="Daniela Alemán"/>
    <s v="Alvaro"/>
    <n v="9.6480555556481704"/>
    <x v="0"/>
    <m/>
    <m/>
  </r>
  <r>
    <x v="254"/>
    <x v="0"/>
    <d v="2021-06-09T10:40:07"/>
    <d v="2021-06-11T10:40:07"/>
    <x v="0"/>
    <s v="(2) Asesoría o consultas sobre la postulación de propuestas"/>
    <s v="Guillermo Franco"/>
    <n v="19430547"/>
    <x v="4"/>
    <s v="(0) -Seleccione-"/>
    <x v="10"/>
    <s v="Guillermo Franco"/>
    <n v="3013506237"/>
    <s v="guillermo_franco@post.harvard.edu"/>
    <s v="2. Creí entender, y agradezco me corrijan si estoy equivocado, que cuando hay unos precios en Colombia Compra Eficiente para, por ejemplo, compra de computadores, no es necesario adjuntar las 3 cotizaciones. ¿Estoy en lo correcto?  Gracias"/>
    <m/>
    <s v="Por otra parte, dando alcance a su segunda solicitud, como muy bien se enuncia en el Anexo No. 5 “Anexo Técnico”, partiendo del eje estratégico que seleccionen y de la línea estratégica, encontrarán el título denominado “Estudio de Mercado” y un subtítulo  llamado “Requisitos Técnicos”, donde indica que en dado caso que el interesado se acoja  a los acuerdos marcos de precios de Colombia Compra Eficiente (CCE), el cual expresa lo siguient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  De esta forma  en el ANEXO 4.2, el interesado deberá seleccionar  el “TIPO DE REFERENCIA DE PRECIO” en este caso “PRECIO BASADO EN ADHESION INSTRUMENTO CCE O PROVEEDOR EXCLUSIVO” y en la casilla “COTIZACIÓN 1” deberá  indicar el valor del precio de CCE, y por último en la casilla “JUSTIFICACIÓN VALOR SELECCIONADO” indicar que se acoge a los precios de los acuerdos marcos de referencia y mencionar los detalles del acuerdo marco al cual se acoge, de esta forma no es necesario adjuntar las otras dos cotizaciones.  "/>
    <d v="2021-06-09T20:19:00"/>
    <x v="0"/>
    <x v="1"/>
    <s v="Daniela Alemán"/>
    <s v="Alvaro"/>
    <n v="9.6480555556481704"/>
    <x v="0"/>
    <m/>
    <m/>
  </r>
  <r>
    <x v="255"/>
    <x v="0"/>
    <d v="2021-06-09T11:34:23"/>
    <d v="2021-06-11T11:34:23"/>
    <x v="0"/>
    <s v="(2) Asesoría o consultas sobre la postulación de propuestas"/>
    <s v="Estrella Grupo Empresarial"/>
    <n v="811006904"/>
    <x v="3"/>
    <s v="(0) -Seleccione-"/>
    <x v="4"/>
    <s v="Mauricio Ballesteros Garzón"/>
    <n v="3174003015"/>
    <s v="gerente@estrella.com.co"/>
    <s v="¿Teniendo en cuenta que somos ordenador de medios regionales en todo el país, puede presentarse una postulación que obedezca a un plan para coordinar y jalonar los procesos de TD de las estaciones y medios que hacen parte de nuestro catálogo nacional de medios?"/>
    <m/>
    <s v="Teniendo en cuenta su inquietud, le informamos que en el anexo 5 “Anexo técnico”, item 7 “IDENTIFICACION DE LAS CATEGORIAS, REQUISITOS Y CONDICIONES DE PARTICIPACION”, que se encuentra en el microsito https://www.mintic.gov.co/transformaciondigitalmedios, se establecen las condiciones, requisitos y presupuesto estimado para cada una de las categorías y/o subcategorías.  Adicionalmente, como bien usted menciona podría postular su proyecto dentro de la Categoría que aplique su propuesta. Por otro lado, se informa que de acuerdo con lo establecido en el anexo  5 antes mencionado, en el numeral 8.2.1.1 “Delimitación procesos operativos medios de comunicación”, los diferentes medios de comunicación deben delimitar y estructurar sus propuestas al interior de  procesos operativos que permitan al MinTIC/FUNTIC un adecuado proceso de evaluación y habilitación. Igualmente le comunicamos que para la categoría 1&quot;Radiodifusión Sonora&quot; existen unas condiciones de participación y exclusiones aplicables las cuales deben ser revisadas con el fin de aclarar si su medio de comunciación se encuentra habilitado a participar._x000a__x000a_"/>
    <d v="2021-06-09T20:26:00"/>
    <x v="0"/>
    <x v="0"/>
    <s v="Daniela Alemán"/>
    <s v="Alvaro"/>
    <n v="8.8602777777705342"/>
    <x v="0"/>
    <m/>
    <m/>
  </r>
  <r>
    <x v="256"/>
    <x v="0"/>
    <d v="2021-06-09T11:50:30"/>
    <d v="2021-06-11T11:50:30"/>
    <x v="0"/>
    <s v="(2) Asesoría o consultas sobre la postulación de propuestas"/>
    <s v="Noticiero de televisión regional 90 Minutos "/>
    <n v="9000215378"/>
    <x v="2"/>
    <s v="(0) -Seleccione-"/>
    <x v="9"/>
    <s v="Ana María Alzate"/>
    <n v="3122867219"/>
    <s v="amalzate@uao.edu.co"/>
    <s v="90 Minutos es un noticiero de televisión que paga a Telepacífico como canal regional un espacio para producir el informativo todos los días, en la condición de noticiero podemos aplicar como medio de televisión pero no nos vemos representados en ninguna de las categorías que ustedes presentan en las tablas, por lo tanto al estar dentro del canal regional Telepacífico quedamos excluidos pese a que somos un medio de comunicación independiente al canal regional. Por favor podrían aclararnos si aplicamos o no en la convocatoria, muchas gracias.  "/>
    <m/>
    <s v="Respondiendo a su inquietud, informamos que de acuerdo al eje 5.2 ANÁLISIS DELIMITACIÓN POBLACIÓN OBJETIVO, del documento técnico de la convocatoria, se estableció que con el fin de realizar una distribución que promueva la eficiencia de los recursos asignados para la vigencia 2021, no se incluyeron dentro de su implementación aquellos operadores que ostentan condiciones de entidades estatales de que trata el numeral 1º del artículo 2 de la Ley 80 de 1993, de acuerdo a esto los operadores públicos regionales del servicio de televisión, es decir las organizaciones de televisión o canales regionales de televisión como es el caso especifico de SOCIEDAD DE TELEVISIÓN DEL PACIFICO LTDA – TELEPACÍFICO se encuentra impedido para participar de esta convocatoria. Sin embargo de acuerdo a las subcategorias establecidas en el anexo 5 anexo técnico para la categoría 2 &quot;Televisión&quot; puede validar si su medio de comunicación se encuentra habilitado. Así mismo  lo invitamos estar atento a las adendas del anexo 5 anexo técnico, que serán realizadas al interior de la convocatoria, por lo que  podrá ajustar su propuesta de acuerdo a las modificaciones que lleguen a realizarse._x000a__x000a_"/>
    <d v="2021-06-09T20:30:00"/>
    <x v="0"/>
    <x v="4"/>
    <s v="Daniela Alemán"/>
    <s v="Alvaro"/>
    <n v="8.6583333332673647"/>
    <x v="0"/>
    <m/>
    <m/>
  </r>
  <r>
    <x v="257"/>
    <x v="0"/>
    <d v="2021-06-09T12:00:44"/>
    <d v="2021-06-11T12:00:44"/>
    <x v="0"/>
    <s v="(1) Problemas o inquietudes técnicas en las plataformas"/>
    <s v="DANIEL STEVEN RINCON "/>
    <n v="1015480044"/>
    <x v="0"/>
    <s v="(0) -Seleccione-"/>
    <x v="5"/>
    <s v="DANIEL STEVEN RINCON GUERRERO "/>
    <n v="3168627671"/>
    <s v="Danielstivenrinconguerrero@gmail.com"/>
    <s v="verificación de mis datos personales para poder ser beneficiario, gracias!"/>
    <m/>
    <s v="Dando alcance a su solicitud,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4. REQUISITOS HABILITANTES, podrá consultar los requisitos tanto jurídicos como técnicos definitivos, de esta forma podrá validar y verificar si estaría habilitado para presentar su proyecto. Por lo anterior invitamos a consultar los términos de participación en los anexos publicados en el micrositio: https://www.mintic.gov.co/transformaciondigitalmedios."/>
    <d v="2021-06-09T20:32:00"/>
    <x v="0"/>
    <x v="1"/>
    <s v="Daniela Alemán"/>
    <s v="Alvaro"/>
    <n v="8.5211111110984348"/>
    <x v="0"/>
    <m/>
    <m/>
  </r>
  <r>
    <x v="258"/>
    <x v="0"/>
    <d v="2021-06-09T13:19:03"/>
    <d v="2021-06-11T13:19:03"/>
    <x v="0"/>
    <s v="(3) Solicitudes u observaciones al proceso de convocatoria"/>
    <s v="Producciones Willvin"/>
    <n v="860354098"/>
    <x v="3"/>
    <s v="(0) -Seleccione-"/>
    <x v="5"/>
    <s v="Marcela Chacon Santamaria "/>
    <n v="3123761213"/>
    <s v="mchacon@radiopolis.fm"/>
    <s v="Buenas tardes Sr (es) Mintic:   Respetuosamente solicito a ustedes para exponerles una consulta respecto al   punto 8.2.2.1 Procesos de apoyo o soporte que aplican para esta linea: Gestión de Talento Humano, administrativa y financiera, si nos avalan como proyecto la Implementación de un sistema ERP donde abarca estos Items.  "/>
    <m/>
    <s v="De acuerdo a su inquietud, en el anexo 5 “Anexo Técnico”, en el item 8.2.2 “DIGITALIZACIÓN DE PROCESOS” en el punto 8.2.2.1 “Procesos de apoyo o soporte”, para su caso en que desea la Implementación de un sistema ERP, es importante validar si su propuesta cumple con cada uno de los requisitos puntuales allí mencionados, si es así podría postularse con su propuesta a la convocatoria, para ser validada posteriormente por el comité evaluador. "/>
    <d v="2021-06-09T20:35:00"/>
    <x v="0"/>
    <x v="0"/>
    <s v="Daniela Alemán"/>
    <s v="Alvaro"/>
    <n v="7.2658333334256895"/>
    <x v="0"/>
    <m/>
    <m/>
  </r>
  <r>
    <x v="259"/>
    <x v="0"/>
    <d v="2021-06-09T15:35:41"/>
    <d v="2021-06-11T15:35:41"/>
    <x v="0"/>
    <s v="(2) Asesoría o consultas sobre la postulación de propuestas"/>
    <s v="Diana Suley Castro"/>
    <n v="38472227"/>
    <x v="1"/>
    <s v="(Emisora/Podcast) Emisora/Podcast"/>
    <x v="9"/>
    <s v="Diana Suley Castro"/>
    <n v="3186996991"/>
    <s v="dianac4122@gmail.com"/>
    <s v="Mi organización esta pensando aplicar a la Categoría No. 5 Medios de comunicación digitales, Eje 3-desarrollo e implementación de tecnología para la transformación digital, pero tenemos la siguiente inquietud: Nuestra organización fue creada en el mes de mayo de 2015, pero nuestra página Web comenzó  a funcionar en el mes de mayo de 2020. Dada esta situación podemos aplicar a la convocatoria."/>
    <m/>
    <s v="De acuerdo a su inquietud, le informamos que el numeral 7 del anexo 5- Anexo Técnico establece las condiciones y requisitos para cada una de las categorías a tener en cuenta. En el mismo sentido en el numeral 7.5 Categoria Número 5 Medios de comunicaciones digitales, se le informa que los requisitos a tener en cuenta son los siguientes: 1) Que correspondan a medios de comunicación colombianos, cuyo canal de difusión sea únicamente pagina web. _x000a__x000a_2) La página web del medio debe haberse creado y encontrarse activa, como mínimo, a partir del 11 de marzo del año 2020. _x000a__x000a_3) Se debe acreditar que el medio digital cuenta con su propia página web, hosting y dominio (URL) propios. Adjuntando: licencias de software vigentes utilizado para el desarrollo de la plataforma (permiso de uso de manera perpetua o tiempo determinado de acuerdo con las caracteristicas de este). Certificado de Matrícula Profesional del desarrollador junto con el Certificado de que lo acredite como desarrollador de software. Evidencia de la URL y Hosting. Registros fotográficos donde demuestre que la plataforma está en funcionamiento.  _x000a__x000a_4) Que el medio realice la producción de contenido informativo de carácter periodistico y/o de producción de noticias y/o cultural._x000a__x000a__x000a_En linea a esto, le informamos que  de acuerdo al numeral 2.11 Causales de Rechazo que se encuentran establecidas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se establece que: _x000a_ a) La propuesta del proyecto que se presente se haga por fuera de la fecha y hora límites establecidas en el cronograma o por medios distintos a los señalados en la presente convocatoria, sin perjuicio de la aplicación del protocolo de indisponibilidad. _x000a_B) Cuando la propuesta sea presentada por una persona natural o jurídica a título personal sin el cumplimiento de los requisitos que exige la ley para el ejercicio de la actividad objeto de la propuesta. _x000a_C) Cuando la propuesta sea presentada por consorcio o unión temporal, sin perjuicio de la excepción para la categoría radiodifusión sonora donde podrán participar consorcios o uniones temporales debidamente concesionadas por el MinTIC. _x000a_D) Cuando la propuesta no sea presentada en línea, es decir, mediante el enlace establecido por la  entidad https://bpm.mintic.gov.co/AP/Home.aspx?idFrm=2313. _x000a_E) Cuando el participante se encuentre incurso en alguna de las prohibiciones, inhabilidades e incompatibilidades señaladas por la Constitución y la ley. Cuando la inhabilidad o incompatibilidad sobrevenga en un participante, se entenderá que renuncia a la participación en la convocatoria pública. _x000a_F) Cuando el participante o su representante legal se encuentre reportado en el Boletín de Responsables Fiscales de la Contraloría General de la República, o tenga antecedentes disciplinarios ante la Procuraduría General de la Nación o antecedentes judiciales o se encuentre reportado en el Registro nacional de medidas correctivas. _x000a_G) Cuando la propuesta se presente en forma parcial o con condicionamientos para la asignación de recursos por parte del MinTIC/FONDO ÚNICO DE TIC. _x000a_H) Cuando existan inconsistencias en la información o documentos que sustenten los requisitos habilitantes de las propuestas que no permitan hacer evaluación objetiva de la misma. O cuando luego de agotarse el respectivo requerimiento de subsanación, se entreguen incompletos o no se entreguen los documentos solicitados. _x000a_I) Cuando el participante haya iniciado operaciones y/o haya obtenido autorización o habilitación legal con posterioridad al 11 de marzo de 2020. _x000a_J) Cuando el valor de la propuesta supere el valor máximo de financiación en la correspondiente categoría o subcategoría conforme a las reglas de distribución, incluyendo la corrección aritmética y luego de agotar los correspondientes requerimientos de subsanación. _x000a_K) Cuando los participantes no suministren la información y documentación solicitada por la entidad hasta el término de traslado del informe de evaluación. _x000a_L) Cuando se compruebe que dentro de los cinco (5) años anteriores a la presentación de la propuesta, el participante o sus representantes legales hayan sido sentenciados por infringir las normas relativas a lavado de activos. _x000a_M) En el caso que el MinTIC/Fondo Único de TIC tenga certeza de hechos que constituyan actos de corrupción de un participante, sin perjuicio de las acciones legales a que hubiere lugar, se rechazará la propuesta. _x000a_N) Las demás contempladas en la Constitución Nacional, en las leyes y en esta convocatoria._x000a__x000a_De acuerdo a esto, su medio de comunicación podrá participar siempre y cuando cumpla con condiciones y requisitos de la categoría en la que desee aplicar._x000a__x000a_La invitamos a consultar los documentos definitivos de la convocatoria en el micrositio www.mintic.gov.co/transformaciondigitalmedios/ botón DOCUMENTOS DEL PROCESO"/>
    <d v="2021-06-09T20:44:00"/>
    <x v="0"/>
    <x v="4"/>
    <s v="Daniela Alemán"/>
    <s v="Alvaro"/>
    <n v="5.1386111110914499"/>
    <x v="0"/>
    <m/>
    <m/>
  </r>
  <r>
    <x v="260"/>
    <x v="0"/>
    <d v="2021-06-09T16:32:41"/>
    <d v="2021-06-11T16:32:41"/>
    <x v="0"/>
    <s v="(2) Asesoría o consultas sobre la postulación de propuestas"/>
    <s v="SISTEMA TOTAL DE COMUNICACIONES SAS"/>
    <n v="9007607532"/>
    <x v="4"/>
    <s v="(0) -Seleccione-"/>
    <x v="47"/>
    <s v="MIGUEL ANTONIO CASTAÑEDA LEON"/>
    <n v="3005135213"/>
    <s v="stcmedios@gmail.com"/>
    <s v="TENGO VARIAS INQUIETUDES Y ME GUSTARIA TENER COMUNICACIÓN CON UN ASESOR VIA TELEFONO O REUNION VIRTUAL  PARA DESPEJAR DUDAS LA PRESENTACIÓN DEL PROYECTO. NECESITO UNA ASESORIA PASO A PASO. SABEMOS QUE DEBEMOS LEER LOS DOCUEMNTOS Y YA LO HICIMOS PERO EL QUE NO SABE ES COMO EL QUE NO VE. NECESITO POR FAVOR COMUNICACIÓN DIRECTA. GRACIAS . QUEDO ATENTO. "/>
    <m/>
    <s v="En atención a su solicitud se le informa al interesado que el único medio por el cual se darán soluciones a sus inquietudes es a través del Centro de Consulta. Por lo tant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 v="2021-06-09T20:50:00"/>
    <x v="0"/>
    <x v="1"/>
    <s v="Daniela Alemán"/>
    <s v="Alvaro"/>
    <n v="4.2886111111147329"/>
    <x v="0"/>
    <m/>
    <m/>
  </r>
  <r>
    <x v="261"/>
    <x v="0"/>
    <d v="2021-06-09T16:43:29"/>
    <d v="2021-06-11T16:43:29"/>
    <x v="0"/>
    <s v="(2) Asesoría o consultas sobre la postulación de propuestas"/>
    <s v="Asociación de Medios de Comuniccaión ASOREDES"/>
    <n v="900203806"/>
    <x v="3"/>
    <s v="(0) -Seleccione-"/>
    <x v="4"/>
    <s v="JUAN GUILLERMO CANO VARGAS"/>
    <n v="3016800081"/>
    <s v="asoredes2@gmail.com"/>
    <s v="En el marco de la digitalización de procesos y estrategias para las emisoras de ASOREDES, estamos estructurando la mayoría de los proyectos en uno de los ejes de la convocatoria el aprovechamiento de nuevas tecnologías de &quot;difusión&quot; ofrecidas por las redes sociales y el Internet, donde se hace imprescindible un engranaje entre diferentes elementos (Hardware y Software)  para una correcta automatización de soluciones especialmente las de &quot;Visual Radio&quot;, en el cual se involucran equipos como Consola Profesional de Radio, Software de Automatización, micrófonos, computadores, cámaras, procesadores de audio, desarrollo de páginas web, streaming, implementación de APPs, etc. Sin embargo, analizando algunas de las observaciones/consultas realizadas por otras emisoras encontramos como si &quot;no estuvieran contemplados equipos como consolas, micrófonos,  etc. dentro del equipamiento aprobado por la Convocatoria&quot;.   ¿Nos podrían validar por favor esta información para avanzar correctamente en la estructuración del proyecto?  Esto con la finalidad de presentar proyectos que estén totalmente alineados a los términos de referencia de la convocatoria y de tal manera poder darles un impulso a los medios de comunicación de la región Antioqueña.  De antemano muchas gracias!!!"/>
    <m/>
    <s v="De acuerdo a su inquietud, en el anexo 5 “Anexo técnico”, en el item 7 “IDENTIFICACION DE LAS CATEGORIAS, REQUISITOS Y CONDICIONES DE PARTICIPACION”, en el punto 7.1 “Categoría No. 1 Radiodifusión sonora”, allí encontrara los “Requisitos específicos por subcategoría”, los cuales se deben tener en cuenta en el momento de aplicar con su proyecto.   Así mismo en el punto 8, en el “EJE 2 – “ACOMPAÑAMIENTO EN LA TRANSFORMACIÓN DE LOS PROCESOS EMPRESARIALES”,  en el item 8.2.1 “ACTUALIZACIÓN Y/O ADQUISICIÓN E IMPLEMENTACIÓN DE HARDWARE Y/O SOFTWARE ESPECÍFICO AL PROCESO OPERATIVO”, donde se menciona que en esta línea se permite modelos de negocio organizados para robustecer los procesos operativos o misionales de las organizaciones, diseñando y/o fortaleciendo estructuras empresariales basadas en tecnología, con equipos, elementos, dispositivos o aplicaciones que incorporen cambios y métodos ágiles a sus procesos productivos; en el item 8.2.1.1.2 “Radiodifusión sonora”,  se indica que la Gestión de la preproducción y producción, postproducción, emisión, distribución y la gestión comercial, podria aplicar con su proyecto a nivel de Hardware y/o Software según corresponda; es de aclarar que para esta categoría No se incluye equipos para la transformación de radio análoga a digital. "/>
    <d v="2021-06-10T18:30:00"/>
    <x v="0"/>
    <x v="0"/>
    <s v="Daniela Alemán "/>
    <s v="Alvaro"/>
    <n v="25.775277777865995"/>
    <x v="0"/>
    <m/>
    <m/>
  </r>
  <r>
    <x v="262"/>
    <x v="0"/>
    <d v="2021-06-09T17:24:43"/>
    <d v="2021-06-11T17:24:43"/>
    <x v="0"/>
    <s v="(2) Asesoría o consultas sobre la postulación de propuestas"/>
    <s v=" EL COLOMBIANO S.A. &amp; CIA. S.C.A."/>
    <n v="890901352"/>
    <x v="4"/>
    <s v="(0) -Seleccione-"/>
    <x v="4"/>
    <s v="Liliana Saldarriaga Calderón"/>
    <n v="3148940912"/>
    <s v="lilianasc@elcolombiano.com.co"/>
    <s v="Partiendo de un proyecto de desarrollo a la medida de software, que requiere de un servicio en nube de almacenamiento y procesamiento, ¿se pueden agrupar los anteriores valores como un único proyecto o deben ser presentados de manera independiente en los anexos de Estudio de Mercado y Presupuesto? "/>
    <m/>
    <s v="En atención a su solicitud se le informa al interesado que es decisión del postulante si se presenta en un solo proyecto consolidado como lo indica o si bien prefiere lo puede presentar por aparte cada uno, ya que es  posible ambas opciones y si cumple con todos los requisitos técnicos que lo habilitan y a su vez con la capacidad jurídica para poder participar, podría presentar proyectos independientes dentro de la misma categoría. Complementando lo antes mencionado, es conveniente informarle que dentro del documento denominado &quot;CONDICIONES DE PARTICIPACIÓN CONVOCATORIA DEFINITIVA MINTIC No. 001 de 2021, DIRIGIDA A: MEDIOS DE COMUNICACIÓN NACIONALES EN LAS CATEGORIAS DE TELEVISIÓN, RADIO, PERIÓDICOS, REVISTAS Y MEDIOS DIGITALES&quot;,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
    <d v="2021-06-10T18:58:00"/>
    <x v="0"/>
    <x v="1"/>
    <s v="Daniela Alemán"/>
    <s v="Alvaro"/>
    <n v="25.554722222266719"/>
    <x v="0"/>
    <m/>
    <m/>
  </r>
  <r>
    <x v="263"/>
    <x v="0"/>
    <d v="2021-06-09T17:34:22"/>
    <d v="2021-06-11T17:34:22"/>
    <x v="0"/>
    <s v="(2) Asesoría o consultas sobre la postulación de propuestas"/>
    <s v=" EL COLOMBIANO S.A. &amp; CIA. S.C.A."/>
    <n v="890901352"/>
    <x v="4"/>
    <s v="(0) -Seleccione-"/>
    <x v="4"/>
    <s v="Liliana Saldarriaga Calderón"/>
    <n v="3148940912"/>
    <s v="lilianasc@elcolombiano.com.co"/>
    <s v="Partiendo de la premisa que se pueden prepagar servicios tipo nube hasta 3 años y teniendo en cuenta que se trata de costos variables mes a mes, ¿cómo se registra este ítem dentro del presupuesto y cómo se soporta esta variabilidad en la ejecución para demostrar la debida inversión?"/>
    <m/>
    <s v="Por otra parte, dando alcance a su otra solicitud el beneficiario debe contemplar dentro de su cronograma de ejecución y/o de actividades la ejecución presupuestal dentro de la vigencia 2021, esto es el 31 de diciembre de 2021._x000a__x000a_Así mism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Sin embargo, el pago debe realizarse dentro del periodo asignado para la ejecución de los recursos en la resolución, en el caso del interesado podría pre-pagar dichas obligaciones en el transcurso de la ejecución del proyecto. Al respecto se aclara que, el término de vigencia o adquisición de los bienes y servicios a adquirir según lo antes señalado, no deben superar la duración o vigencia de la organización beneficiaria conforme lo acreditado en el certificado de existencia y representación legal expedido por la Cámara de Comercio del domicilio respectivo, o documento equivalente, así como el término de concesión o licencia de funcionamiento del medio, y no superar el servicio o software el término de 3 años (tiempo máximo que solo será aceptado si se sustenta debidamente la necesitad)._x000a__x000a_En este sentido se aclara a la peticionaria que se acredita la ejecución de los recursos otorgados con su pago según las condiciones y términos antes señalados, todo lo cual no puede superar la vigencia 2021._x000a_"/>
    <d v="2021-06-10T18:58:00"/>
    <x v="0"/>
    <x v="1"/>
    <s v="Daniela Alemán"/>
    <s v="Alvaro"/>
    <n v="25.39388888888061"/>
    <x v="0"/>
    <m/>
    <m/>
  </r>
  <r>
    <x v="264"/>
    <x v="0"/>
    <d v="2021-06-09T18:44:37"/>
    <d v="2021-06-11T18:44:37"/>
    <x v="0"/>
    <s v="(2) Asesoría o consultas sobre la postulación de propuestas"/>
    <s v="ENTRETENIMIENTO PARA TODOS SAS"/>
    <s v="NIT: 900.682.411-4"/>
    <x v="1"/>
    <s v="(Emisora/Podcast) Emisora/Podcast"/>
    <x v="5"/>
    <s v="Carolina Casas Vergel"/>
    <s v="317 5173052"/>
    <s v="ccasas@vibra.fm"/>
    <s v="Hola, buen día. Tenemos una consulta sobre la sección de estudio de mercado  En el caso de items que tengan el PRECIO BASADO EN ADHESIÓN INTRUMENTO CCE:  Colombia Compra Eficiente  ¿Es suficiente solo  ingresar en el excel del estudio de mercado el item, precio y  Codigo o Numero de Parte de este ITEM como se encuentra en Colombia Compra Eficiente (CCE) o también se debe adjuntar la cotización? Gracias"/>
    <m/>
    <s v="Le comunicamos que partiendo del eje estratégico que seleccionen y de la línea estratégica, encontrarán en el documento Anexo 5 Anexo técnico el título denominado “Estudio de Mercado” y un subtítulo  llamado “Requisitos Técnicos”, donde indica que en dado caso que el interesado se acoja  a los acuerdos marcos de precios de Colombia Compra Eficiente (CCE), el cual expresa lo siguiente: &quot;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_x000a__x000a_ Para tal efecto, se deberá incluir en la casilla “COTIZACION 1” del ANEXO 4.2. ESTUDIO DE MERCADO, el valor definido en el instrumento, indicando expresamente en la casilla “PRECIO BASADO EN ADHESION INSTRUMENTO CCE O PROVEEDOR EXCLUSIVO” el instrumento al cual corresponde.  De esta forma  en el ANEXO 4.2, el interesado deberá seleccionar  el “TIPO DE REFERENCIA DE PRECIO” en este caso “PRECIO BASADO EN ADHESION INSTRUMENTO CCE O PROVEEDOR EXCLUSIVO” y en la casilla “COTIZACIÓN 1” deberá  indicar el valor del precio de CCE, y por último en la casilla “JUSTIFICACIÓN VALOR SELECCIONADO” indicar que se acoge a los precios de los acuerdos marcos de referencia y mencionar los detalles del acuerdo marco al cual se acoge, de esta forma no es necesario adjuntar las otras dos cotizaciones.  "/>
    <d v="2021-06-10T19:11:00"/>
    <x v="0"/>
    <x v="0"/>
    <s v="Daniela Alemán"/>
    <s v="Alvaro"/>
    <n v="24.439722222159617"/>
    <x v="0"/>
    <m/>
    <m/>
  </r>
  <r>
    <x v="265"/>
    <x v="0"/>
    <d v="2021-06-09T18:52:55"/>
    <d v="2021-06-11T18:52:55"/>
    <x v="0"/>
    <s v="(2) Asesoría o consultas sobre la postulación de propuestas"/>
    <s v="RADIO SINCELEJO"/>
    <n v="6857171"/>
    <x v="3"/>
    <s v="(0) -Seleccione-"/>
    <x v="48"/>
    <s v="AURELIO GOMEZ ALVIZ"/>
    <n v="3015108606"/>
    <s v="aureliogomez@radiosincelejo.com.co"/>
    <s v="Buenas tardes  DOS DUDAS PARA RESOLVER LA PRIMERA en cuanto a al item  4.1.4 CERTIFICADO O COPIA DE LA LICENCIA DE OPERACIÓN EXPEDIDA POR AUTORIDAD COMPETENTE, SÍ FUERE EL CASO, EN LA QUE DEMUESTRA ESTAR AUTORIZADO PARA OPERAR EN COMO MEDIO PÚBLICO EN EL TERRITORIO NACIONAL, REGIONAL Y/O LOCAL, SEGÚN EL CASO.   NOS ENCONTRAMOS EN PROCESO DE RENOVACION DE LA CONCESION. SE SOLICITO LA PRORROGA DE LA CONCESION,  SE PUEDE ADJUNTAR UN DOCUMENTO QUE CERTIFIQUE ESO, COMO DOCUMENTO VALIDO PARA ESTE ITEM? "/>
    <m/>
    <s v="Dando alcance a sus solicitudes y respondiendo a su primera inquietud, nos permitimos  informarle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interesado se dará aplicación al Art. 35 del Decreto 019 de 2012 y podrá participar en la convocatoria. "/>
    <d v="2021-06-10T19:33:00"/>
    <x v="0"/>
    <x v="1"/>
    <s v="Daniela Alemán"/>
    <s v="Alvaro"/>
    <n v="24.668055555608589"/>
    <x v="0"/>
    <m/>
    <m/>
  </r>
  <r>
    <x v="266"/>
    <x v="0"/>
    <d v="2021-06-09T18:52:55"/>
    <d v="2021-06-11T18:52:55"/>
    <x v="0"/>
    <s v="(2) Asesoría o consultas sobre la postulación de propuestas"/>
    <s v="RADIO SINCELEJO"/>
    <n v="6857171"/>
    <x v="3"/>
    <s v="(0) -Seleccione-"/>
    <x v="48"/>
    <s v="AURELIO GOMEZ ALVIZ"/>
    <n v="3015108606"/>
    <s v="aureliogomez@radiosincelejo.com.co"/>
    <s v="EN EL ITEM 4.1.3.1 Personas naturales MI CONSULTA ES LA SIGUIENTE. EL ESTABLECIMIENTO COMERCIAL ES DECIR LA CAMARA DE COMERCIO ESTA A NOMBRE DE OTRA PERSONA DIFERETEN, A QUIEN ES EL REPRESENTANTE LEGAL DE LA CONCESION. PODRIA ADJUNTARSE UN PODER O UNA AUTORIZACION EN DICHO CASO, O QUE SOLUCION PODRIA DARSE EN ESTE PUNTO?"/>
    <m/>
    <s v="Por otra parte, dando alcance a su segunda solicitud se le informa al interesado que dentro del documento denominado &quot;CONDICIONES DE PARTICIPACIÓN CONVOCATORIA DEFINITIVA MINTIC No. 001 de 2021, DIRIGIDA A: MEDIOS DE COMUNICACIÓN NACIONALES EN LAS CATEGORIAS DE TELEVISIÓN, RADIO, PERIÓDICOS, REVISTAS Y MEDIOS DIGITALES&quot;, en el numeral 4.1.1 “CARTA DE PRESENTACION DE LA PROPUESTA (ANEXO 1)”, se expresa lo siguiente: En el evento en que el representante legal tenga alguna limitación, se deberá adjuntar copia del acta o documento en el que conste la autorización del órgano societario competente para participar de la convocatoria. Adicionalmente en ese mismo documento,  en el siguiente numeral 4.1.1.2. “PRESENTACIÓN DE PROPUESTA MEDIANTE APODERADO”, dice: Si el participante actúa a través de un representante o apoderado, deberá acreditar mediante documento legalmente expedido, que su representante o apoderado está expresamente facultado para presentar la propuesta – solicitud de financiación y notificarse del acto administrativo respectivo en caso de resultar beneficiario. De esta forma, deberá adjuntar en su propuesta la documentación previamente mencionada.              Lo invitamos a consultar lla totalidad de los documentos oficiales de la convocatoria , los cuales se encuentran publicados en el micrositio https://mintic.gov.co/transformaciondigitalmedios, botón DOCUMENTOS DEL PROCESO._x000a__x000a_"/>
    <d v="2021-06-10T19:33:00"/>
    <x v="0"/>
    <x v="1"/>
    <s v="Daniela Alemán"/>
    <s v="Alvaro"/>
    <n v="24.668055555608589"/>
    <x v="0"/>
    <m/>
    <m/>
  </r>
  <r>
    <x v="267"/>
    <x v="0"/>
    <d v="2021-06-10T08:58:53"/>
    <d v="2021-06-12T08:58:53"/>
    <x v="0"/>
    <s v="(2) Asesoría o consultas sobre la postulación de propuestas"/>
    <s v="Noticiero 90 Minutos "/>
    <n v="9000215378"/>
    <x v="2"/>
    <s v="(0) -Seleccione-"/>
    <x v="9"/>
    <s v="Ana María Alzate"/>
    <n v="3122867219"/>
    <s v="amalzate@uao.edu.co"/>
    <s v="Teniendo en cuenta su respuesta nos surge otra duda: La Unión Temporal (Noticiero 90 Minutos) es una programadora independiente que emite a través de Telepacífico sin percibir ningún recurso del dineros públicos, además toda la producción y emisión se realiza desde sede propia cancelando a Telepacífico los derechos de emisión. Siendo así, aún seguimos quedando fuera de la convocatoria solo por el hecho de emitir a través de un canal regional, subrayando el hecho que Telepacífico no tiene ningún derecho sobre el noticiero? "/>
    <m/>
    <s v="De acuerdo a su inquietud, en el ANEXO 6 “DISTRIBUCION RECURSOS IMPLEMENTACION ARTICULO 105 LEY 2063 de 2020”,  en el punto 7 “IDENTIFICACIÓN POBLACIÓN OBJETIVO”,  en el item “Televisión”, podrá identificar la exclusión de los diferentes operadores que ostentan condiciones de entidades estatales; siendo así y de acuerdo a su consulta, su proyecto lo podría encaminar de acuerdo al anexo 5 “Anexo técnico”,  en la “Categoría No. 2 Televisión”, cumpliendo con los requisitos allí establecidos. Así mismo, en el punto 8.2 “EJE 2 – ACOMPAÑAMIENTO EN LA TRANSFORMACIÓN DE LOS PROCESOS EMPRESARIALES”, en el item 8.2.1.1.1 “Televisión”,  podrá delimitar y estructurar su propuesta que permite que al interior de los procesos operativos del MinTIC/FUNTIC, generar  un adecuado proceso de evaluación y habilitación del mismo."/>
    <d v="2021-06-10T19:43:00"/>
    <x v="0"/>
    <x v="0"/>
    <s v="Daniela Alemán"/>
    <s v="Alvaro"/>
    <n v="10.735277777770534"/>
    <x v="0"/>
    <m/>
    <m/>
  </r>
  <r>
    <x v="268"/>
    <x v="0"/>
    <d v="2021-06-10T11:07:10"/>
    <d v="2021-06-12T11:07:10"/>
    <x v="0"/>
    <s v="(1) Problemas o inquietudes técnicas en las plataformas"/>
    <s v="Quinesis"/>
    <n v="1104702383"/>
    <x v="1"/>
    <s v="(Video) Video"/>
    <x v="5"/>
    <s v="Sandra Paola Vera Henao"/>
    <n v="3118548737"/>
    <s v="paolahenver@outlook.com"/>
    <s v="Hola buenos días, agradezco que me puedan colaborar dejando solo una postulación y borrando las demás, ya que por equivocación no se como eliminarlas. "/>
    <m/>
    <s v="Cordial saludo,_x000a__x000a_Señora: SANDRA PAOLA VERA HENAO_x000a__x000a_De acuerdo a su solicitud nos permitimos informarle que se realiza la validación en los procesos de convocatoria y se evidencia que no se encuentran registros de procesos por parte de ustedes, si ya creo una o más postulaciones la solicitud deberá generarle un número de radicado, de lo contrario si no genera el radicado quiere decir que la solicitud queda como borrador y no genera ningún tipo de instancia en el aplicativo._x000a__x000a_Nota: Si cuenta con los números de radicado de las solicitudes por favor enviarlos por este medio para realizar la búsqueda, si no cuenta con el número se requiere que realice de nuevo la solicitud hasta generar el número de radicado._x000a_"/>
    <d v="2021-06-11T12:56:00"/>
    <x v="2"/>
    <x v="2"/>
    <s v="Unión Temporal Indepro-BPM"/>
    <s v="Alvaro"/>
    <n v="25.81388888892252"/>
    <x v="0"/>
    <m/>
    <m/>
  </r>
  <r>
    <x v="269"/>
    <x v="0"/>
    <d v="2021-06-10T11:35:03"/>
    <d v="2021-06-12T11:35:03"/>
    <x v="0"/>
    <s v="(2) Asesoría o consultas sobre la postulación de propuestas"/>
    <s v="Revista Vive Afro SAS"/>
    <n v="901014437"/>
    <x v="1"/>
    <s v="(Revista) Revista"/>
    <x v="5"/>
    <s v="Revista Vive Afro"/>
    <n v="3208900257"/>
    <s v="proyectos@revistaviveafro.com"/>
    <s v="Buen día,  Quisiera saber para las cotizaciones ya que hay que pedir fecha de mantenimiento de la oferta, si hay algún problema con que estas no se mantengan más de 7-15 días, ya que las empresas no mantienen sus precios por un periodo más prolongado. Esto significa que las cotizaciones posiblemente al ser revisadas por ustedes luego del cierre de la convocatoria ya no estarán vigentes con esos precios.  Adjunto un ejemplo de cotización.  Gracias."/>
    <s v="https://mintic.sharepoint.com/:b:/g/direccion_economia_digital/EecRFpCZuwFKpTZ6bgqE5bUBKZbeg5eYHvW_i8JYx1mDRA?e=eSJpl1"/>
    <s v="Dando respuesta a su solicitud, según el anexo técnico No5, en el item 8.2.1.3.3 , Condiciones generales de las cotizaciones, para que tengan validez las cotizaciones allegadas,estas deberán cumplir con los requisitos legales vigentes y deben contener como mínimo los siguientes criterios:_x000a_• Nombre del proveedor _x000a_• Identificación del proveedor_x000a_• Dirección del proveedor _x000a_• Teléfono del proveedor _x000a_• Correo electrónico del proveedor_x000a_• Nombre del producto o servicio _x000a_• Descripción detallada de cada bien o servicio_x000a_• Lista de cantidades, precios unitarios y totales_x000a_• Impuestos_x000a_• Fecha de presentación y declaración de mantenimiento de la oferta_x000a_• Firma de representante legal o la persona facultada para comprometer al oferente, para facilitar la evaluación y la comparación de las cotizaciones, el evaluador tendrá la facultad de solicitar a los proponentes la aclaración de cualquiera de las cotizaciones de los proveedores relacionados en el ANEXO 4.2._x0009_ESTUDIO DE MERCADO._x000a__x000a_La solicitud de aclaración y la respuesta correspondiente deberán efectuarse por escrito, a través de los medios previstos por el MinTIC/FUNTIC, pero no se solicitará modificación de los precios o del contenido de la cotización, salvo las que sean necesarias para confirmar la corrección de posibles errores aritméticos que el evaluador haya identificado durante la etapa de revisión de las cotizaciones._x000a__x000a_ Todas las cotizaciones presentadas deben ser expresadas en pesos colombianos y relacionadas en el ANEXO 4.2. ESTUDIO DE MERCADO, garantizando la descripción del valor bien o servicio para ser comparable.  De la misma forma, en relación con las cotizaciones que se acojan a los Acuerdos Marcos de precios de CCE, dentro el Anexo No. 5 “Anexo Técnico”, en cada una de las líneas estratégicas se menciona el titulo denominado “Requisitos Técnicos”, en el ítem 2 que dice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_x000a_"/>
    <d v="2021-06-11T12:27:00"/>
    <x v="0"/>
    <x v="9"/>
    <s v="Daniela Alemán"/>
    <s v="Nicolas"/>
    <n v="24.865833333344199"/>
    <x v="0"/>
    <m/>
    <m/>
  </r>
  <r>
    <x v="270"/>
    <x v="0"/>
    <d v="2021-06-10T11:48:32"/>
    <d v="2021-06-12T11:48:32"/>
    <x v="0"/>
    <s v="(2) Asesoría o consultas sobre la postulación de propuestas"/>
    <s v="Quinesis"/>
    <n v="1104702383"/>
    <x v="1"/>
    <s v="(Video) Video"/>
    <x v="5"/>
    <s v="Sandra Paola Vera Henao"/>
    <n v="3118548737"/>
    <s v="paolahenver@outlook.com"/>
    <s v="Hola buenos días, agradecemos se puedan comunicar conmigo debido a una gran inquietud que tenemos para aplicar a la convocatoria frente al marco legal de constitución. Agradecemos por favor llamarnos."/>
    <m/>
    <s v="En atención a su solicitud se le informa al interesado que el único medio por el cual se darán soluciones a sus inquietudes es a través del Centro de Consulta. Por lo tant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 v="2021-06-11T11:09:00"/>
    <x v="0"/>
    <x v="5"/>
    <s v="Daniela Alemán"/>
    <s v="Alvaro"/>
    <n v="23.34111111110542"/>
    <x v="0"/>
    <m/>
    <m/>
  </r>
  <r>
    <x v="271"/>
    <x v="0"/>
    <d v="2021-06-10T11:56:30"/>
    <d v="2021-06-12T11:56:30"/>
    <x v="0"/>
    <s v="(2) Asesoría o consultas sobre la postulación de propuestas"/>
    <s v="Omwekiatl"/>
    <n v="1144060694"/>
    <x v="1"/>
    <s v="(Video) Video"/>
    <x v="9"/>
    <s v="Omar Jordán Jordán"/>
    <n v="3168356087"/>
    <s v="ojorcio@gmail.com"/>
    <s v="Hola, quiero saber si mi proyecto es adecuado para la convocatoria y cuándo es el próximo ciclo de convocatorias? buen día. https://drive.google.com/drive/folders/1WmiIcL6q9sdJgluQBsPan9vcAiXI3buC?usp=sharing"/>
    <m/>
    <s v="Dando alcance a su solicitud se le informa al interesado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Teniendo en cuenta lo anterior, le informamos que este canal esta orientado a resolver dudas sobre los Anexos técnicos y demás documentos que hacen parte de la convocatoria. Por lo anterior  lo invitamos a consultar y validar los términos de participación en los anexos publicados en el micrositio: https://www.mintic.gov.co/transformaciondigitalmedios. "/>
    <d v="2021-06-11T11:14:00"/>
    <x v="0"/>
    <x v="1"/>
    <s v="Daniela Alemán"/>
    <s v="Alvaro"/>
    <n v="23.291666666627862"/>
    <x v="0"/>
    <m/>
    <m/>
  </r>
  <r>
    <x v="272"/>
    <x v="0"/>
    <d v="2021-06-10T12:07:36"/>
    <d v="2021-06-12T12:07:36"/>
    <x v="0"/>
    <s v="(2) Asesoría o consultas sobre la postulación de propuestas"/>
    <s v="GERMAN TOBON"/>
    <n v="79943316"/>
    <x v="3"/>
    <s v="(0) -Seleccione-"/>
    <x v="5"/>
    <s v="GERMAN ANDRES TOBON CAMELO"/>
    <n v="3103209691"/>
    <s v="GERMANTOBON77@GMAIL.COM"/>
    <s v="Frente a la consulta de cuantas propuestas puede presentar una Persona Juridica, hemos recibido, dos respuestas que nos parece se contradice.  En la primera se dice:  &quot;De acuerdo con lo expresado en su petición “ buenos días, a continuación las siguientes consultas:  1. Cuando se menciona que es un valor máximo por PROYECTO, es un proyecto por emisora? o por cada emisora pueden haber mas de un proyecto? 2. Los anexos están disponibles en Word para poder alimentar toda la información o toca transcribirlos?  Muchas gracias. ”    Se procede a responder lo siguiente:    En atención a su solicitud, le informamos que para los proyectos que serán objeto de financiación por parte del FUNTIC y la distribución de los recursos, para el caso de radiodifusión sonora ubicada en la Categoría No. 1 se tiene un presupuesto de $ 30.923.223.473,00, en donde se encuentra subcategorizado en emisoras Clase A, B, C y D. Por lo tanto, el valor máximo del rango se le asignó a la Clase A que es la categoría con mayor nivel de potencia y el valor mínimo del rango se le asignó a la Clase D, y en la asignación se fue disminuyendo el mismo monto entre las clases intermedias, de forma ponderada, a continuación se señalan en detalle dichos valores:   • Subcategoría 1.1. Clase A, Valor máximo para financiar por Proyecto Hasta $ 100.000.000 y Valor máximo para financiar por Subcategoría Hasta $ 3.640.000.000. • Subcategoría 1.1. Clase B, Valor máximo para financiar por Proyecto Hasta $ 83.333.333 y Valor máximo para financiar por Subcategoría Hasta $ $ 9.240.317.275. • Subcategoría 1.1. Clase C, Valor máximo para financiar por Proyecto Hasta $ 66.666.666 y Valor máximo para financiar por Subcategoría Hasta $ 10.596.185.194. • Subcategoría 1.1. Clase D, Valor máximo para financiar por Proyecto Hasta $ 50.000.000 y Valor máximo para financiar por Subcategoría Hasta $ 7.446.721.004.   Teniendo en cuenta lo anterior, el valor máximo para financiar por proyecto corresponde al monto máximo asignado por proyecto presentado por cada participante; así mismo, cada participante solo podrá presentar un proyecto dentro de cada una de las categorías o subcategorías.&quot;  En la segunda dice:   &quot; 2. Si deseamos presentar una propuesta por cada sub-categoria, siendo una emisora clase A ( $ 100.000.000), tomaria los 100 MM como monto total por emisora o 100 MM por cada proyecto en cada sub-categoria, es decir un total de 300 MM ya que presentaríamos un proyecto para cada una de las 3 categorias.&quot;  De esta forma, se le informa al interesado que si es posible presentar más de una propuestas dentro de la misma categoría en diferentes subcategorías, ejes y líneas estratégica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quot; "/>
    <m/>
    <s v="Dando respuesta a su solicitud, ratificamos que la respuesta a su solicitud es la siguiente:  Si deseamos presentar una propuesta por cada sub-categoria, siendo una emisora clase A ( $ 100.000.000), tomaria los 100 MM como monto total por emisora o 100 MM por cada proyecto en cada sub-categoria, es decir un total de 300 MM ya que presentaríamos un proyecto para cada una de las 3 categorias.&quot;  De esta forma, se le informa al interesado que si es posible presentar más de una propuestas dentro de la misma categoría en diferentes subcategorías, ejes y líneas estratégica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quot; "/>
    <d v="2021-06-11T15:35:00"/>
    <x v="0"/>
    <x v="9"/>
    <s v="Daniela Alemán"/>
    <s v="Alvaro"/>
    <n v="27.456666666723322"/>
    <x v="0"/>
    <m/>
    <m/>
  </r>
  <r>
    <x v="273"/>
    <x v="0"/>
    <d v="2021-06-10T12:07:36"/>
    <d v="2021-06-12T12:07:36"/>
    <x v="0"/>
    <s v="(2) Asesoría o consultas sobre la postulación de propuestas"/>
    <s v="GERMAN TOBON"/>
    <n v="79943316"/>
    <x v="3"/>
    <s v="(0) -Seleccione-"/>
    <x v="5"/>
    <s v="GERMAN ANDRES TOBON CAMELO"/>
    <n v="3103209691"/>
    <s v="GERMANTOBON77@GMAIL.COM"/>
    <s v="Adicionalmente no se nos dio respuesta al siguiente interrogante:  Cual seria en monto a adjudicar por persona juridica, si esta presenta varios proyectos (3) y estos tres son adjudicados?  "/>
    <m/>
    <s v="Dando respuesta a su solicitud se le informa al interesado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4. REQUISITOS HABILITANTES, podrá consultar los requisitos tanto jurídicos como técnicos definitivos, de esta forma podrá validar y verificar si estaría habilitado para presentar su proyecto. Teniendo en cuenta que cumpla con todos los requisitos técnicos y jurídicos habilitantes el valor a desembolsar al proponente (persona jurídica) seria por el valor de cada uno de los proyectos adjudicados. Como bien lo indica en su pregunta, si presenta tres (3) proyectos y los tres (3) salen adjudicados el valor final sería la suma de los tres proyectos. "/>
    <d v="2021-06-11T15:35:00"/>
    <x v="0"/>
    <x v="1"/>
    <s v="Daniela Alemán"/>
    <s v="Alvaro"/>
    <n v="27.456666666723322"/>
    <x v="0"/>
    <m/>
    <m/>
  </r>
  <r>
    <x v="274"/>
    <x v="0"/>
    <d v="2021-06-10T12:37:31"/>
    <d v="2021-06-12T12:37:31"/>
    <x v="0"/>
    <s v="(2) Asesoría o consultas sobre la postulación de propuestas"/>
    <s v="FUNDACIÓN UNIVERSIDAD DE BOGOTA JORGE TADEO LOZANO"/>
    <n v="8600068486"/>
    <x v="3"/>
    <s v="(0) -Seleccione-"/>
    <x v="22"/>
    <s v="LINA FABIOLA MEJÍA AVILA"/>
    <n v="3202634071"/>
    <s v="linaf.mejiaa@utadeo.edu.co"/>
    <s v="Cordial Saludo,   Revisada los términos de la convocatoria actual no solicitan cotización de póliza ni certificación de cuenta bancaria como en el borrador si estaba quisiera confirmar dicha información. "/>
    <m/>
    <s v="En atención a su solicitud se le informa a la interesada que dentro del Anexo No. 5 “Anexo Técnico”, en el numeral 12 “GARANTIA DE CUMPLIMIENTO DE CONDICIONES LEGALES”, se explican las condiciones legales con respecto a la Póliza de Cumplimiento en donde el beneficiario deberá presentar un contrato en el término previsto para el efecto un seguro contenido en una PÓLIZA DE CUMPLIMIENTO DE DISPOSICIONES LEGALES que deberá atender las siguientes condiciones:_x000a__x000a_a._x0009_Las aseguradoras deben contar con un capital adecuado, suficiente para expedir las garantías requeridas, y cumplir con los requisitos de patrimonio adecuado, de acuerdo con el Decreto 2555 de 2010 y las normas que lo complementan emanadas de la Superintendencia Financiera._x000a_b._x0009_La garantía deberá ser presentada por el beneficiario de la financiación dentro de los diez (10) días calendario siguientes a la fecha de firmeza del acto administrativo que ordene el desembolso a cada una de las propuestas elegidas, cubrirá los perjuicios derivados del incumplimiento de las obligaciones adquiridas por aquel._x000a_c._x0009_Valor garantizado: Cien por ciento (100%) del valor total de la financiación o en el evento en que se defina más de un desembolso, el monto garantizado corresponderá al desembolso de mayor valor.  _x000a_d._x0009_Tomador: El beneficiario del financiamiento_x000a_e._x0009_Asegurado/Beneficiario: Ministerio de Tecnologías de la Información y las Comunicaciones con NIT No. 899.999.053-1 y del Fondo Único de Tecnologías de la Información y las Comunicaciones con NIT No. 800.131.648-6. _x000a_f._x0009_Vigencia de la Garantía: Desde el día de la expedición de la resolución que ordene el desembolso a cada una de las propuestas elegidas, por el término de ejecución de los proyectos exigido en la convocatoria._x000a_g._x0009_Anexar el soporte del pago de la prima, expedido por la aseguradora._x000a_h._x0009_La póliza de cumplimiento de disposiciones legales debe encontrarse firmada por el representante legal del garante._x000a_i._x0009_Se debe citar expresamente el número del acto administrativo por medio del cual se ordena el desembolso a cada una de las propuestas y categorías aprobadas._x000a_j._x0009_Condición de pago: Una vez quede en firme el acto administrativo que declara el siniestro, previo debido proceso administrativo adelantado en los términos del artículo 34 y siguientes del CPACA._x000a__x000a_De acuerdo a lo anterior la solicitante beberá acogerse a los dichos parámetros y no como lo expreso en su pregunta, de presentar una cotización de la póliza. _x000a__x000a_Por otro lado en relación a la certificación bancaria dentro del documento denominado &quot;CONDICIONES DE PARTICIPACIÓN CONVOCATORIA DEFINITIVA MINTIC No. 001 de 2021, DIRIGIDA A: MEDIOS DE COMUNICACIÓN NACIONALES EN LAS CATEGORIAS DE TELEVISIÓN, RADIO, PERIÓDICOS, REVISTAS Y MEDIOS DIGITALES&quot;, en el numeral 1.14.2. “Obligaciones de los beneficiarios”, encontrara el siguiente ítem “c” que expresa lo siguiente: Allegar una certificación de la cuenta bancaria que destinará para el manejo de los recursos una vez se notifique del acto administrativo que otorga el beneficio. Dicha certificación deberá tener fecha de expedición no mayor a seis meses anteriores a la fecha del acto, indicando que la misma pertenece al beneficiario o su representante legal y se encuentre activa. _x000a_"/>
    <d v="2021-06-11T11:19:00"/>
    <x v="0"/>
    <x v="1"/>
    <s v="Daniela Alemán"/>
    <s v="Alvaro"/>
    <n v="22.691388888924848"/>
    <x v="0"/>
    <m/>
    <m/>
  </r>
  <r>
    <x v="275"/>
    <x v="0"/>
    <d v="2021-06-10T15:42:51"/>
    <d v="2021-06-12T15:42:51"/>
    <x v="0"/>
    <s v="(3) Solicitudes u observaciones al proceso de convocatoria"/>
    <s v="Kratos Consultores S.A.S"/>
    <s v="900696032-7"/>
    <x v="1"/>
    <s v="(Revista) Revista"/>
    <x v="9"/>
    <s v="Vanessa Vásquez"/>
    <n v="3164592927"/>
    <s v="derlyvanessav@gmail.com"/>
    <s v="Cordial saludo   La empresa se postulará a la categoría &quot;Medio de comunicación digital&quot; y para ello se piden las licencias que certifiquen que tenemos hosting, dominio URL propios y que estamos creados antes del 11 de marzo de 2020, sin embargo, en ese momento teníamos un operador distinto al que tenemos ahora. En ese caso, se anexa la certificación del operador antiguo o puede ser el operador vigente? "/>
    <m/>
    <s v="En atención a su solicitud se le informa al interesado que en el Anexo No. 5 “Anexo Técnico”, en el numeral 7.5. “Categoría No. 5 Medios de comunicación digitales”, se dan a conocer los requisitos y condiciones de participación, donde se expresa lo siguient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_x000a_1. Que correspondan a medios de comunicación colombianos, cuyo canal de difusión sea únicamente página web._x000a_2. La página web del medio debe haberse creado y encontrarse activa, antes del 11 de marzo del año 2020._x000a_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_x000a__x000a_Adicionalmente se le sugiere al interesado remitir toda la documentación pertinente que soporte los requisitos habilitantes, como lo expresa en su pregunta, la cual será analizada y debidamente estudiada."/>
    <d v="2021-06-11T13:48:00"/>
    <x v="0"/>
    <x v="1"/>
    <s v="Daniela Alemán"/>
    <s v="Alvaro"/>
    <n v="22.085833333258051"/>
    <x v="0"/>
    <m/>
    <m/>
  </r>
  <r>
    <x v="276"/>
    <x v="0"/>
    <d v="2021-06-10T17:29:13"/>
    <d v="2021-06-12T17:29:13"/>
    <x v="0"/>
    <s v="(2) Asesoría o consultas sobre la postulación de propuestas"/>
    <s v="Fundación Naturaleza y Vida "/>
    <s v="821001182-5"/>
    <x v="3"/>
    <s v="(0) -Seleccione-"/>
    <x v="3"/>
    <s v="Martha Lucia Torres Silva"/>
    <n v="3184520062"/>
    <s v="juventudstsevilla@hotmail.com "/>
    <s v="Buenas tardes en el proyecto de Transformación Digital, se puede incluir en el mejoramiento de estudios una consola Digital, un procesador de audio, "/>
    <m/>
    <s v="De acuerdo a su inquietud, en el anexo 5 “Anexo técnico”, en el item 7 “IDENTIFICACION DE LAS CATEGORIAS, REQUISITOS Y CONDICIONES DE PARTICIPACION”, en el punto 7.1 “Categoría No. 1 Radiodifusión sonora”, allí encontrara los “Requisitos específicos por subcategoría”, los cuales se deben tener en cuenta en el momento de aplicar con su proyecto.   Así mismo en el punto 8, en el “EJE 2 – “ACOMPAÑAMIENTO EN LA TRANSFORMACIÓN DE LOS PROCESOS EMPRESARIALES”,  en el item 8.2.1 “ACTUALIZACIÓN Y/O ADQUISICIÓN E IMPLEMENTACIÓN DE HARDWARE Y/O SOFTWARE ESPECÍFICO AL PROCESO OPERATIVO”, donde se menciona que en esta línea se permite modelos de negocio organizados para robustecer los procesos operativos o misionales de las organizaciones, diseñando y/o fortaleciendo estructuras empresariales basadas en tecnología, con equipos, elementos, dispositivos o aplicaciones que incorporen cambios y métodos ágiles a sus procesos productivos; en el item 8.2.1.1.2 “Radiodifusión sonora”,  se indica que la Gestión de la preproducción y producción, postproducción, emisión, distribución y la gestión comercial, podria aplicar con su proyecto a nivel de Hardware y/o Software según corresponda; es de aclarar que para esta categoría No se incluye equipos para la transformación de radio análoga a digital. "/>
    <d v="2021-06-11T13:58:00"/>
    <x v="0"/>
    <x v="9"/>
    <s v="Daniela Alemán"/>
    <s v="Alvaro"/>
    <n v="20.479722222138662"/>
    <x v="0"/>
    <m/>
    <m/>
  </r>
  <r>
    <x v="277"/>
    <x v="0"/>
    <d v="2021-06-10T19:06:12"/>
    <d v="2021-06-12T19:06:12"/>
    <x v="0"/>
    <s v="(2) Asesoría o consultas sobre la postulación de propuestas"/>
    <s v="tobon camelo s en c"/>
    <n v="800111107"/>
    <x v="3"/>
    <s v="(0) -Seleccione-"/>
    <x v="49"/>
    <s v="GERMAN ANDRES TOBON"/>
    <n v="3103209691"/>
    <s v="germantobon77@gmail.com"/>
    <s v="Buenas noches.    Con base en la información plasmada en el Anexo No. 5 “Anexo Técnico”, estamos interesados en poder implementar en nuestra emisora una Consola Digital Profesional que nos aportaría a nivel operativo muchas ventajas como procesos de automatización de herramientas como un Software de Emisión (que permite optimizar tiempos de nuestro recurso humano en la programación/emisión de contenido, generación de informes, etc), ausencias de audio en Antena o streaming mediante detección de silencios y activación de fuentes de audio de respaldo (mejorando/garantizando los tiempos de audiencia de nuestros oyentes), cámaras de video para implementar soluciones automatizadas de Visual Radio por detección de nivel de los micrófonos (estableciendo futuras nuevas líneas de negocio audiovisual con ingresos complementarios en el área digital), aprovechamiento de recursos para ejecutar labores de Producción en simultáneo con la Emisión (optimizando igualmente tanto recursos físicos/hardware como humano al poder acometer ambas funciones simultáneamente con el mismo equipo/consola), incorporación de tecnologías emergentes para implementar periféricos  con funciones nuevas que tienen conexionado de audio por diferentes protocolos de AoIP (habilitando la emisora para estar en la vanguardia de nuevas soluciones radiales), por citar solo algunos ejemplos. Todas estas opciones con nuestra consola de audio actual NO SON POSIBLES y nos interesaría aprovechar esta oportunidad para robustecer el centro de operaciones de la emisora con una consola digital profesional que ofrece este tipo de prestaciones.  Es importante resaltar que este tipo de implementación de una Consola Digital Profesional no afectaría los parámetros técnicos esenciales ya autorizados por el MinTIC y no estaríamos generando ningún tipo de transformación de Radio Analógica (FM actual) a Digital (IBOC, DAB o DRM por citar algunos ejemplos)"/>
    <m/>
    <s v="En atención a su consulta se le informa al interesado que en el anexo No. 5 “Anexo Técnico”, en el numeral 8.2. “EJE 2 – ACOMPAÑAMIENTO EN LA TRANSFORMACIÓN DE LOS PROCESOS EMPRESARIALES”, de acuerdo a su manifestación se podría enmarcar su propuesta, en la línea estratégica “ACTUALIZACIÓN Y/O ADQUISICIÓN E IMPLEMENTACIÓN DE HARDWARE Y/O SOFTWARE ESPECÍFICO AL PROCESO OPERATIVO”, ya que esta línea como bien se indica: permitirá modelos de negocio organizados para robustecer los procesos operativos o misionales de las organizaciones, diseñando y/o fortaleciendo estructuras empresariales basadas en tecnología, con equipos, elementos, dispositivos o aplicaciones que incorporen cambios y métodos ágiles a sus procesos productivos._x000a_Partiendo de lo anterior, se le sugiere al interesado delimitar y estructurar el proceso operativo al cual se enfocará su propuesta de hardware y/o Software, a continuación se muestran dichos procesos operativos para radiodifusión sonora:_x000a_•_x0009_Gestión de la preproducción y producción: Hardware y/o Software que permita la investigación, planificación y desarrollo de contenidos radiales._x000a_•_x0009_Gestión de la postproducción: Hardware y/o Software que permita la manipulación, edición y administración de los productos radiales._x000a_•_x0009_Gestión de la emisión: Hardware y/o Software que permita la manipulación, edición y administración de los productos radiales. (No incluye equipos para la transformación de radio análoga a digital*)._x000a_•_x0009_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_x000a_•_x0009_Gestión comercial: Hardware y/o Software que enmarcan los procesos de mercadeo digital, gestión de ventas digitales, caracterización de audiencias, contratación de servicio y gestión del cliente mediante plataformas digitales y atención al ciudadano._x000a_"/>
    <d v="2021-06-11T15:38:00"/>
    <x v="0"/>
    <x v="1"/>
    <s v="Daniela Alemán"/>
    <s v="Alvaro"/>
    <n v="20.529999999969732"/>
    <x v="0"/>
    <m/>
    <m/>
  </r>
  <r>
    <x v="278"/>
    <x v="0"/>
    <d v="2021-06-10T20:27:47"/>
    <d v="2021-06-12T20:27:47"/>
    <x v="0"/>
    <s v="(2) Asesoría o consultas sobre la postulación de propuestas"/>
    <s v="CLARIN de Colombia"/>
    <n v="900441830"/>
    <x v="1"/>
    <s v="(Prensa) Prensa"/>
    <x v="5"/>
    <s v="José Manuel Arango Camelo"/>
    <n v="3112613094"/>
    <s v="clarinesdecolombia@gmail.com"/>
    <s v="La propuesta o modelo para presentarnos ante esta convocatoria de MinTic, se debe realizar en algún formato especial?"/>
    <m/>
    <s v="En atención a su consulta le indicamos que los documentos que deben remitirse son los documentos que se encuentran en el micro sitio https://www.mintic.gov.co/transformaciondigitalmedios  y  corresponden a los anexos _x000a_4.0 Propuesta de contenido metodológico _x000a_4.1 Plan de trabajo _x000a_4.2 Estudio de mercado _x000a_4.3 Presupuesto  _x000a__x000a_Teniendo en cuenta lo anterior cabe aclarar que los únicos documentos con formato son los mencionados anteriormente, para el resto de la documentación a presentar no existe formato para la misma._x000a_"/>
    <d v="2021-06-11T14:55:00"/>
    <x v="0"/>
    <x v="11"/>
    <s v="Daniela Alemán"/>
    <s v="Alvaro"/>
    <n v="18.453611111151986"/>
    <x v="0"/>
    <m/>
    <m/>
  </r>
  <r>
    <x v="279"/>
    <x v="0"/>
    <d v="2021-06-10T20:27:47"/>
    <d v="2021-06-12T20:27:47"/>
    <x v="0"/>
    <s v="(2) Asesoría o consultas sobre la postulación de propuestas"/>
    <s v="CLARIN de Colombia"/>
    <n v="900441830"/>
    <x v="1"/>
    <s v="(Prensa) Prensa"/>
    <x v="5"/>
    <s v="José Manuel Arango Camelo"/>
    <n v="3112613094"/>
    <s v="clarinesdecolombia@gmail.com"/>
    <s v="¿Es necesario presentar  productos a adquirir, y con ello cotizaciones?"/>
    <m/>
    <s v="En atención a su consulta le indicamos que de acuerdo a los documentos de la convocatoria y específicamente al documento 5 anexo técnico, ítem 8 CARACTERISTICAS Y CONDICIONES DE LOS EJES ESTRATEGICOS PARA EL DESARROLLO DE PROYECTOS OBJETO DE FINANCIACION, Podrá encontrar la información correspondiente al como debe presentar la información. y la forma en como debe presentar las cotizaciones se encuentra en el punto 8.1.2.4 Condiciones generales de las cotizaciones. _x000a__x000a_"/>
    <d v="2021-06-11T14:55:00"/>
    <x v="0"/>
    <x v="11"/>
    <s v="Daniela Alemán"/>
    <s v="Alvaro"/>
    <n v="18.453611111151986"/>
    <x v="0"/>
    <m/>
    <m/>
  </r>
  <r>
    <x v="280"/>
    <x v="0"/>
    <d v="2021-06-10T20:27:47"/>
    <d v="2021-06-12T20:27:47"/>
    <x v="0"/>
    <s v="(2) Asesoría o consultas sobre la postulación de propuestas"/>
    <s v="CLARIN de Colombia"/>
    <n v="900441830"/>
    <x v="1"/>
    <s v="(Prensa) Prensa"/>
    <x v="5"/>
    <s v="José Manuel Arango Camelo"/>
    <n v="3112613094"/>
    <s v="clarinesdecolombia@gmail.com"/>
    <s v="¿se puede incluir como complemento a adquisición sede?"/>
    <m/>
    <s v="En atención a su consulta le indicamos que teniendo en cuenta el documento 5 anexo técnico, ítem 13 RESTRICCIONES DE PARA EL USO DE RECURSOS indica lo siguiente:_x000a_ _x000a_Los recursos objeto de la presente convocatoria y sus categorías estarán en su totalidad a los dispuesto en el artículo 105 de la Ley 2063 de 2020 que dispone la Transformación digital y fortalecimiento de los medios de comunicación como un referente para la reactivación económica. Durante la vigencia presupuestal correspondiente al año 2021, en cualquiera de las etapas del negocio._x000a__x000a_En ese orden de ideas los recursos NO podrán implementarse en:_x000a__x000a_1. _x0009_Pago de acreencias personales, legales y/o judiciales._x000a_2. _x0009_Pago de obligaciones distintas a la naturaleza de los proyectos presentados en la convocatoria y sus diferentes categorías._x000a_3. _x0009_Aquellos contrarios a la ley y los términos de la presente convocatoria._x000a__x000a_Adicionalmente, como se estableció en las líneas estratégicas, se consideran gastos o ítems no objeto de financiación de los programas de transformación digital, los que se enumeran a continuación:  _x000a__x000a_•_x0009_Adecuaciones, reparaciones locativas o de infraestructura física._x000a_•_x0009_Cánones derivados de contratos de arrendamiento de inmuebles _x000a_•_x0009_Servicios públicos domiciliarios _x000a_•_x0009_Impuestos, tasas o contribuciones a cargo del beneficiario que no estén relacionados con los gastos del proyecto. _x000a_•_x0009_Gastos financieros y gravámenes a los movimientos financieros_x000a_•_x0009_Materiales e insumos no relacionados con el proyecto _x000a_•_x0009_Estudios o diagnósticos del mercado. _x000a_•_x0009_Realización de eventos._x000a_•_x0009_Seguros y/o pólizas. _x000a_•_x0009_Adquisición de inmuebles._x000a_•_x0009_Adquisición de muebles, enseres y/o dotación. _x000a_•_x0009_Gastos de Transporte, viáticos y/o manutención.  _x000a_•_x0009_Vehículos automotores (todos) y/o equipos que se asimilen _x000a_•_x0009_Actividades de construcción que no tengan relación directa e implícita con la implementación y o instalación de proyectos o ítems de transformación digital.  _x000a_•_x0009_Gastos o costos administrativos u operativo y/o de equipo de trabajo que no tengan relación directa e intrínseca a la naturaleza del proyecto. _x000a_•_x0009_Recurso humano que supere el cincuenta por ciento (50%) del costo total del programa objeto de financiación. _x000a_•_x0009_Pagos que no se encuentren contemplados como elementos integrantes del salario en los términos de la ley laboral._x000a_•_x0009_Asistencia a seminarios o formación académica, excepto que se encuentren inmersas en el eje 1. _x000a_•_x0009_Pago de deudas o dividendos. _x000a_•_x0009_Inversiones en otras entidades y/o empresas._x000a_•_x0009_Pagos por creaciones de contenido o pautas publicitarias._x000a_"/>
    <d v="2021-06-11T14:55:00"/>
    <x v="0"/>
    <x v="11"/>
    <s v="Daniela Alemán"/>
    <s v="Alvaro"/>
    <n v="18.453611111151986"/>
    <x v="0"/>
    <m/>
    <m/>
  </r>
  <r>
    <x v="281"/>
    <x v="0"/>
    <d v="2021-06-10T20:27:47"/>
    <d v="2021-06-12T20:27:47"/>
    <x v="0"/>
    <s v="(2) Asesoría o consultas sobre la postulación de propuestas"/>
    <s v="CLARIN de Colombia"/>
    <n v="900441830"/>
    <x v="1"/>
    <s v="(Prensa) Prensa"/>
    <x v="5"/>
    <s v="José Manuel Arango Camelo"/>
    <n v="3112613094"/>
    <s v="clarinesdecolombia@gmail.com"/>
    <s v=" ¿se puede adquirir vehiculo para actividad misional? "/>
    <m/>
    <s v="En atención a su consulta reiteramos que teniendo en cuenta el documento 5 anexo técnico, ítem 13 RESTRICCIONES DE PARA EL USO DE RECURSOS indica lo siguiente:_x000a_ _x000a_Los recursos objeto de la presente convocatoria y sus categorías estarán en su totalidad a los dispuesto en el artículo 105 de la Ley 2063 de 2020 que dispone la Transformación digital y fortalecimiento de los medios de comunicación como un referente para la reactivación económica. Durante la vigencia presupuestal correspondiente al año 2021, en cualquiera de las etapas del negocio._x000a__x000a_En ese orden de ideas los recursos NO podrán implementarse en:_x000a__x000a_1. _x0009_Pago de acreencias personales, legales y/o judiciales._x000a_2. _x0009_Pago de obligaciones distintas a la naturaleza de los proyectos presentados en la convocatoria y sus diferentes categorías._x000a_3. _x0009_Aquellos contrarios a la ley y los términos de la presente convocatoria._x000a__x000a_Adicionalmente, como se estableció en las líneas estratégicas, se consideran gastos o ítems no objeto de financiación de los programas de transformación digital, los que se enumeran a continuación:  _x000a__x000a_•_x0009_Adecuaciones, reparaciones locativas o de infraestructura física._x000a_•_x0009_Cánones derivados de contratos de arrendamiento de inmuebles _x000a_•_x0009_Servicios públicos domiciliarios _x000a_•_x0009_Impuestos, tasas o contribuciones a cargo del beneficiario que no estén relacionados con los gastos del proyecto. _x000a_•_x0009_Gastos financieros y gravámenes a los movimientos financieros_x000a_•_x0009_Materiales e insumos no relacionados con el proyecto _x000a_•_x0009_Estudios o diagnósticos del mercado. _x000a_•_x0009_Realización de eventos._x000a_•_x0009_Seguros y/o pólizas. _x000a_•_x0009_Adquisición de inmuebles._x000a_•_x0009_Adquisición de muebles, enseres y/o dotación. _x000a_•_x0009_Gastos de Transporte, viáticos y/o manutención.  _x000a_•_x0009_Vehículos automotores (todos) y/o equipos que se asimilen _x000a_•_x0009_Actividades de construcción que no tengan relación directa e implícita con la implementación y o instalación de proyectos o ítems de transformación digital.  _x000a_•_x0009_Gastos o costos administrativos u operativo y/o de equipo de trabajo que no tengan relación directa e intrínseca a la naturaleza del proyecto. _x000a_•_x0009_Recurso humano que supere el cincuenta por ciento (50%) del costo total del programa objeto de financiación. _x000a_•_x0009_Pagos que no se encuentren contemplados como elementos integrantes del salario en los términos de la ley laboral._x000a_•_x0009_Asistencia a seminarios o formación académica, excepto que se encuentren inmersas en el eje 1. _x000a_•_x0009_Pago de deudas o dividendos. _x000a_•_x0009_Inversiones en otras entidades y/o empresas._x000a_•_x0009_Pagos por creaciones de contenido o pautas publicitarias._x000a_"/>
    <d v="2021-06-11T14:55:00"/>
    <x v="0"/>
    <x v="11"/>
    <s v="Daniela Alemán"/>
    <s v="Alvaro"/>
    <n v="18.453611111151986"/>
    <x v="0"/>
    <m/>
    <m/>
  </r>
  <r>
    <x v="282"/>
    <x v="0"/>
    <d v="2021-06-10T20:27:47"/>
    <d v="2021-06-12T20:27:47"/>
    <x v="0"/>
    <s v="(2) Asesoría o consultas sobre la postulación de propuestas"/>
    <s v="CLARIN de Colombia"/>
    <n v="900441830"/>
    <x v="1"/>
    <s v="(Prensa) Prensa"/>
    <x v="5"/>
    <s v="José Manuel Arango Camelo"/>
    <n v="3112613094"/>
    <s v="clarinesdecolombia@gmail.com"/>
    <s v="EN SI ¿COMNO DEBEMOS PRESENTAR NUESTRA PROPUESTA, ES BAJO ALGUN PROYECTO Y DE QUE MANERA?  "/>
    <m/>
    <s v="En atención a su solicitud de información le indicamos que la transformación digital y la digitalización son transversales a todos los sectores económicos en donde se pueden implementar tecnologías de información que, combinadas con la capacidad de liderazgo y el cambio organizacional, pueden mejorar o cambiar radicalmente el desempeño y el modelo de negocio , lo que quiere decir que la transformación digital es la integración de las nuevas tecnologías en todas las áreas para mejorar su operación tradicional, con el objetivo de optimizar los procesos, mejorar su productividad y su competitividad y ofrecer un valor añadido o diferencial a sus clientes._x000a__x000a_Por lo anterior que, en cumplimiento de los fines y funciones previamente citados, el Ministerio de Tecnologías de Información y Comunicaciones ha establecido como parte del “Plan El Futuro Digital es de Todos”, una estrategia nacional de Transformación Digital enfocada a la masificación del comercio electrónico y la digitalización de los sectores productivos, la disminución de la brecha digital y la preparación para la Cuarta Revolución Industrial (4RI). Esto se logrará a través de 4 ejes: entorno TIC para el desarrollo digital, inclusión social digital, ciudadanos y hogares empoderados del entorno digital y, transformación digital y sectorial, todos los cuales se someten a los lineamientos estipulados por el Plan TIC 2020 y el CONPES 3975 - 2019 Transformación Digital e Inteligencia Artificial._x000a__x000a_De conformidad con lo establecido en el artículo 105 de la Ley 2063 de 2020, los recursos entregados por el Fondo Único de Tecnologías de la Información y las Comunicaciones, tendrán como objeto exclusivo la financiación de proyectos que cumplan con las condiciones establecidas para su implementación a través de los ejes estratégicos de transformación digital como son: (i) Transformación de la Mentalidad y Cultura Empresarial, (ii) Acompañamiento en la Transformación de los procesos empresariales y, (iii) Desarrollo e Implementación de Tecnología para la Transformación Digital; siempre y cuando den cumplimiento a los parámetros y criterios establecidos en el presente documento y los demás anexos de la convocatoria._x000a_"/>
    <d v="2021-06-11T14:55:00"/>
    <x v="0"/>
    <x v="11"/>
    <s v="Daniela Alemán"/>
    <s v="Alvaro"/>
    <n v="18.453611111151986"/>
    <x v="0"/>
    <m/>
    <m/>
  </r>
  <r>
    <x v="283"/>
    <x v="0"/>
    <d v="2021-06-10T20:27:47"/>
    <d v="2021-06-12T20:27:47"/>
    <x v="0"/>
    <s v="(2) Asesoría o consultas sobre la postulación de propuestas"/>
    <s v="CLARIN de Colombia"/>
    <n v="900441830"/>
    <x v="1"/>
    <s v="(Prensa) Prensa"/>
    <x v="5"/>
    <s v="José Manuel Arango Camelo"/>
    <n v="3112613094"/>
    <s v="clarinesdecolombia@gmail.com"/>
    <s v="¿Si tenemos mas ibnquietudes, podemos realizar mas consultas?                                                     Atte  J. Manuel Arango C. Representante Legal Fundador dic 12 de 1984 "/>
    <m/>
    <s v="En atención a su solicitud se le informa al interesado que el único medio por el cual se darán soluciones a sus inquietudes es a través del Centro de Consulta. Por lo tant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Tener en cuenta que este recurso se encontrara disponible hasta el cierre de la convocatoria que será el 25 de junio de 2021 "/>
    <d v="2021-06-11T14:55:00"/>
    <x v="0"/>
    <x v="11"/>
    <s v="Daniela Alemán"/>
    <s v="Alvaro"/>
    <n v="18.453611111151986"/>
    <x v="0"/>
    <m/>
    <m/>
  </r>
  <r>
    <x v="284"/>
    <x v="0"/>
    <d v="2021-06-11T09:21:35"/>
    <d v="2021-06-13T09:21:35"/>
    <x v="0"/>
    <s v="(3) Solicitudes u observaciones al proceso de convocatoria"/>
    <s v="oscar alirio frankly camayo"/>
    <n v="10631060"/>
    <x v="3"/>
    <s v="(0) -Seleccione-"/>
    <x v="50"/>
    <s v="oscar alirio frankly"/>
    <n v="3177266476"/>
    <s v="oscar.a.frankly@gmail.com"/>
    <s v="ola muy buenos días les escribo desde corinto cauca soy el fiscal de la asociación  de juntas de acción comunal del municipio de corinto cauca y nosotros estamos interesados en implementar una emisora comunitaria para beneficio de las juntas de acción comunal entonces queremos que nos digan cual es el método de convocatoria y cuales son los requisitos para poder acceder a la licencia y montaje de esta emisora. Por su respuesta le quedo muy agradecido y por favor regalarme un correo donde se pueda hacer la petición de manera oficial. Muchas gracias y quedo atento a su respuesta"/>
    <m/>
    <s v="De acuerdo a la solicitud recibida,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tal motivo para la presente convocatoria,  no se contempla la creación de nuevos medios de comunicación. Por lo anterior, lo invitamos a revisar las condiciones de participación en el Micrositio de la convocatoria https://www.mintic.gov.co/transformaciondigitalmedios, boton “Documentos del Proceso” y validar si de acuerdo con los requisitos resulta viable su participación. Así mismo Cualquier duda e inquietud será resuelta en el Centro de Consulta dispuesto en el link anteriormente mencionado. _x000a_En relación a los requisitos para obtener la licencia y montaje de una emisora, lo invitamos a ingresar al micrositio https://mintic.gov.co/portal/inicio/Atencion-y-Servicio-a-la-Ciudadania, donde podrá resolver sus dudas frente a este tema, igualmente comunicándose con las líneas oficiales: Línea gratuita nacional 01-800 -0914014 en el horario de Lunes a viernes de 8:30 a.m. a 4:30 p.m; Conmutador (Bogotá) +57 (1) 3 44 34 60 en horario de Lunes a viernes de 8:30 a.m. a 5 p.m., por otro lado puede enviar solicitud a minticresponde@mintic.gov.co._x000a_"/>
    <d v="2021-06-11T12:15:00"/>
    <x v="0"/>
    <x v="0"/>
    <s v="Daniela Alemán"/>
    <s v="Alvaro"/>
    <n v="2.8902777777984738"/>
    <x v="0"/>
    <m/>
    <m/>
  </r>
  <r>
    <x v="285"/>
    <x v="0"/>
    <d v="2021-06-11T11:10:47"/>
    <d v="2021-06-13T11:10:47"/>
    <x v="0"/>
    <s v="(2) Asesoría o consultas sobre la postulación de propuestas"/>
    <s v="Style Insumos "/>
    <n v="900336730"/>
    <x v="1"/>
    <s v="(Prensa) Prensa"/>
    <x v="22"/>
    <s v="Alejandro Rodriguez"/>
    <n v="3176816380"/>
    <s v="webtecnologia57@gmail.com"/>
    <s v="8.2.1.5 Equipo de trabajo Aquellas propuestas que tengan por objeto o incluyan en su desarrollo la financiación en la línea estratégica de actualización y/o adquisición e implementación de hardware y/o software específico al proceso operativo, que para su ejecución requieran la vinculación o mantenimiento de equipo de trabajo, el mismo deberá ser vinculado y articulado de conformidad con la legislación colombiana (Código Sustantivo del Trabajo o Contrato Civil).  PREGUNTA 5. En el caso de honorarios, se deberá aportar copia de contratos similares suscritos y ejecutados durante la vigencia 2019-2020, y copia de los pagos de seguridad social verificados a los contratistas de prestación de servicios.  Nosotros no hemos vinculado personal para esa actividad durante ese periodo como podemos cumplir con este requisito, pues las personas que necesitaríamos nos apoyarían en la implementación y puesta en marcha de las herramientas de software que vamos a adquirir en el marco de nuestra propuesta en este proyecto?  "/>
    <m/>
    <s v="En atención a su solicitud se le informa al interesado que dentro del Anexo No. 5 “Anexo Técnico”, en cada uno de los ejes estratégicos, se enmarca en cada una de las líneas estratégicas el título “Equipo de trabajo” del numeral 8. “CARACTERISTICAS Y CONDICIONES DE LOS EJES ESTRATEGICOS PARA EL DESARROLLO DE PROYECTOS OBJETO DE FINANCIACION”, los perfiles seleccionados estarán asociados a los procesos de implementación y puesta en marcha de hardware o software de las líneas de la transformación digital. Para tal efecto el solicitante deberá describir detalladamente en la propuesta los siguientes ítems: el mecanismo de selección, características del perfil a contratar, funciones o actividades que desarrollará, tiempo requerido, salarios u honorarios estimados._x000a__x000a_En todo caso, las condiciones de experiencia y formación corresponderán a las requeridas por la organización para la implementación del proyecto. Para tal efecto, con el fin de determinar la estimación del costo derivado de la vinculación del equipo de trabajo a incluir en el ANEXO 4.3. PRESUPUESTO, los honorarios y/o salarios correspondientes deberán estar acordes con los históricos que se reconozcan por parte de la organización para los perfiles requeridos, para lo cual, como soporte deberá aportarse certificación suscrita por el representante legal, el contador y el revisor fiscal (cuando aplique) en la cual se establezca: _x000a_1._x0009_Identificación del perfil_x000a_2._x0009_Experiencia requerida_x000a_3._x0009_Salario u honorarios que se reconoce en la organización para dicho cargo_x000a_4._x0009_Aportar como soporte, planilla de seguridad social en la cual se verifique el ingreso base de liquidación de las obligaciones para con el sistema general de seguridad social durante la vigencia 2019-2020. _x000a_5._x0009_En el caso de honorarios, se deberá aportar copia de contratos similares suscritos y ejecutados durante la vigencia 2019-2020, y copia de los pagos de seguridad social verificados a los contratistas de prestación de servicios. _x000a_Para efectos del equipo de trabajo, no se podrán superar los topes de las asignaciones acreditadas en las certificaciones antes referidas, las cuales deberán estar acordes con los soportes respectivos._x000a_Finalmente acorde a lo expuesto todos los documentos que se soliciten son indispensables para poder presentar su propuesta de forma adecuada y a su vez se deben adjuntar en la presentación de la propuesta para la presente convocatoria, ya que será el comité de evaluación quien defina dichos criterios._x000a_"/>
    <d v="2021-06-11T17:10:00"/>
    <x v="0"/>
    <x v="1"/>
    <s v="Daniela Alemán"/>
    <s v="Alvaro"/>
    <n v="5.9869444445357658"/>
    <x v="0"/>
    <m/>
    <m/>
  </r>
  <r>
    <x v="286"/>
    <x v="0"/>
    <d v="2021-06-11T11:27:30"/>
    <d v="2021-06-13T11:27:30"/>
    <x v="0"/>
    <s v="(2) Asesoría o consultas sobre la postulación de propuestas"/>
    <s v="Guayuriba art canal momento 24 Meta, "/>
    <s v="9 0 1 4 3 2 4 4 2"/>
    <x v="2"/>
    <s v="(0) -Seleccione-"/>
    <x v="51"/>
    <s v="Giovanny Emilio Sánchez Sierra"/>
    <n v="3005656874"/>
    <s v="guayuribaart@gmail.com"/>
    <s v="Somos un medio de comunicación inmerso en un sistema de televisión por cable, me gustaría saber si puedo participar en esta convocatoria, ya que somos únicos en televisión local con contenidos históricos, culturales de la regiión. Estamos muy necesitados en temas técnicos y de hardware, al igual que todos tenemos necesidades muy grandes en esta época difícil del mundo."/>
    <m/>
    <s v="En atención a su solicitud de información , le recomendamos revisar el anexo N° 5 “Anexo técnico”, en el punto 7 “Categoría No. 2 Televisión”7.2 está dirigida a los operadores del servicio público de televisión, bajo la modalidad de televisión abierta  y televisión cerrada, con las condiciones establecidas en el presente numeral. Para su desarrollo se cuenta con un presupuesto de ONCE MIL DOSCIENTOS TREINTA Y DOS MILLONES DOSMIL OCHOCIENTOS TRES PESOS MONEDA CORRIENTE ($11.232.002.803,00 M/CTE), distribuidos en cuatro (4) subcategorías establecidas en razón a la clasificación de los operadores, así: 2.1. Operadores de canal nacional de operación privada y espacios de televisión en el canal nacional de operación pública, 2.2. Operadores estación local con ánimo de lucro, 2.3. Operadores estación local sin ánimo de lucro y 2.4. Operadores televisión comunitaria_x000a_ Así mismo en el item 7.2.1 “Requisitos específicos por subcategoría”, podrá analizar, evaluar y enfocar su proyecto, teniendo en cuenta el numeral 7.2.2 “Exclusiones aplicables a la subcategoría No. 2 “Televisión”, donde hay que tener en cuenta las exclusiones, causales de rechazo y regulaciones específicas. Igualmente en el numeral 8. CARACTERISTICAS Y CONDICIONES DE LOS EJES ESTRATEGICOS PARA EL DESARROLLO DE PROYECTOS OBJETO DE FINANCIACION”, item 8.2, EJE 2 – ACOMPAÑAMIENTO EN LA TRANSFORMACIÓN DE LOS PROCESOS EMPRESARIALES, numeral 82.1.1. “Delimitación procesos operativos medios de comunicación” item 8.2.1.1.1 “Televisión” se tendrá en cuenta que los diferentes medios de comunicación delimiten y estructuren sus propuestas al interior de procesos operativos que permitan al MinTIC/FUNTIC un adecuado proceso de evaluación y habilitación, según lo establecido en el respectivo anexo."/>
    <d v="2021-06-11T16:53:00"/>
    <x v="0"/>
    <x v="11"/>
    <s v="Daniela Alemán"/>
    <s v="Alvaro"/>
    <n v="5.4250000000465661"/>
    <x v="0"/>
    <m/>
    <m/>
  </r>
  <r>
    <x v="287"/>
    <x v="1"/>
    <d v="2021-06-11T11:59:00"/>
    <d v="2021-06-13T11:59:00"/>
    <x v="0"/>
    <s v="(2) Asesoría o consultas sobre la postulación de propuestas"/>
    <s v="Organización Radial Olímpica"/>
    <m/>
    <x v="3"/>
    <s v="(0) -Seleccione-"/>
    <x v="11"/>
    <s v="Tulio Naranjo Africano"/>
    <m/>
    <s v="tnaranjo@oro.com.co"/>
    <s v="Teniendo en cuenta la Convocatoria para financiar e implementar planes, programas o proyectos, para apoyar la transformación digital de los medios de comunicación, en cualquiera de las etapas del negocio en el marco de la reactivación económica, en la Organización Radial Olímpica estamos elaborando una propuesta y quisiéramos saber si podemos participar con todas las emisoras que de la organización ya que contamos con emisoras en las diferentes subcategorías 1.1, 1.2 y 1.3. _x000a__x000a_Atento a su amable y oportuna respuesta, _x000a_"/>
    <m/>
    <s v="Teniendo en cuenta su inquietud, le informamos que en el anexo 5 “Anexo técnico”, item 7 “IDENTIFICACION DE LAS CATEGORIAS, REQUISITOS Y CONDICIONES DE PARTICIPACION”, que se encuentra en el microsito https://www.mintic.gov.co/transformaciondigitalmedios, allí se establecen las subcategorías de participación para la radiodifusión y se encuentra las diferentes condiciones a cumplir por subcategorías, siendo las siguientes:_x000a__x000a_1._x0009_Se encuentre vigente y operando al 11 de marzo de 2020_x000a_2._x0009_Se encuentre vigente y operando al momento del cierre de la convocatoria (fecha límite para presentar propuestas)_x000a_3._x0009_Tenga vigencia mínima al 31 de diciembre de 2023._x000a_4._x0009_Corresponda a una estación Clase A, B, C o D._x000a_5._x0009_Los proveedores del servicio de radiodifusión sonora que ostenten dicha condición en emisoras (estaciones) tanto en la tecnología de transmisión en amplitud modulada (A.M.), como en la frecuencia modulada (F.M.) se encuentran habilitados para presentar una propuesta por cada una de las concesiones otorgadas, siempre que cumplan con los requisitos establecidos en los numerales anteriores._x000a__x000a_Asi mismo, en el numeral 7.1.4 “Exclusiones aplicables a la subcategoría No. 1 “Radiodifusión Sonora”, se deberá tener presente las exclusiones, entendiéndose como no habilitados para participar en la convocatoria y en particular para la Categoría No. 1 Radiodifusión Sonora, siendo las siguientes: _x000a_1._x0009_Proveedores del servicio de radiodifusión sonora de interés público, regulado en el Título IV de la Resolución 415 del 13 de abril de 2010._x000a_2._x0009_Las cadenas radiales de que trata el Capítulo II del Título III de la Resolución 415 del 13 de abril de 2010, cuando presenten propuestas a título de la organización. _x000a_3._x0009_Uniones Temporales y/o consorcios diferentes a los que se regulan en el numeral segundo de las “Condiciones comunes a las subcategorías de radiodifusión sonora 1.1. Proveedores radiodifusión sonora emisoras Clase A, 1.2. Proveedores radiodifusión sonora emisoras Clase B y 1.3. Proveedores radiodifusión sonora emisoras Clase C” regulada para la categoría._x000a_4._x0009_Otras formas de radiodifusión digital o tecnologías online._x000a__x000a_Cabe aclarar que si su propuesta cumple con los requisitos mencionados para esta Categoría “Radiodifusión Sonora” y  no se encuentra dentro de las exclusiones ya mencionados, puede participar con su propuesta en la convocatoria. _x000a__x000a_"/>
    <d v="2021-06-01T17:04:00"/>
    <x v="0"/>
    <x v="0"/>
    <s v="Daniela Alemán"/>
    <s v="Alvaro"/>
    <n v="-234.91666666668607"/>
    <x v="0"/>
    <m/>
    <m/>
  </r>
  <r>
    <x v="288"/>
    <x v="0"/>
    <d v="2021-06-11T13:23:30"/>
    <d v="2021-06-13T13:23:30"/>
    <x v="0"/>
    <s v="(2) Asesoría o consultas sobre la postulación de propuestas"/>
    <s v="MOVIMIENTO JUVENTUD POR EL GUAVIARE"/>
    <n v="822002432"/>
    <x v="3"/>
    <s v="(0) -Seleccione-"/>
    <x v="45"/>
    <s v="MARY LUZ MARTINEZ DIAZ"/>
    <n v="3187082085"/>
    <s v="ongjuventudporelguaviare@gmail.com"/>
    <s v="Buenas tardes. tengo la siguiente inquietud: la Organización y Emisora no cuentan con con (Revisor Fisca), en el anexo 1 para la carta de presentación solicita: Copia de la cédula de ciudadanía del revisor fiscal y certificado de vigencia de inscripción y antecedentes disciplinarios de la profesión vigente, expedido por la Junta Central de Contadores y copia de la tarjeta profesional (aplica cuando la certificación sea suscrita por revisor fiscal). este Ítem es causal de rechazo o disminución de puntuación o descalificación?. esta es mi consulta."/>
    <m/>
    <s v="De acuerdo a su inquietud, en el anexo 1 Carta de presentación de la propuesta, efectivamente la copia de la cédula de ciudadanía del revisor fiscal y certificado de vigencia de inscripción y antecedentes disciplinarios de la profesión vigente, expedido por la Junta Central de Contadores y copia de la tarjeta profesional (aplica cuando la certificación sea suscrita por revisor fiscal),  es uno de los documentos que se exigen como requisito indispensable para la presentación de su proyecto y que se deben adjuntar en la presentación de la propuesta de la presente convocatoria, en cuanto al tema de evaluación ya  será el comite destinado para dicho fin quien determinará la viabilidad de su propuesta de acuerdo con lo presentado."/>
    <d v="2021-06-11T17:15:00"/>
    <x v="0"/>
    <x v="1"/>
    <s v="Daniela Alemán"/>
    <s v="Alvaro"/>
    <n v="3.8583333333372138"/>
    <x v="0"/>
    <m/>
    <m/>
  </r>
  <r>
    <x v="289"/>
    <x v="0"/>
    <d v="2021-06-11T14:14:32"/>
    <d v="2021-06-13T14:14:32"/>
    <x v="0"/>
    <s v="(2) Asesoría o consultas sobre la postulación de propuestas"/>
    <s v="Ecos Interactiva o Juan Pablo Sánchez Baquero"/>
    <n v="93410287"/>
    <x v="1"/>
    <s v="(Video) Video"/>
    <x v="52"/>
    <s v="Juan Pablo Sánchez Baquero"/>
    <n v="3153292891"/>
    <s v="juansan@ecosdelcombeima.com"/>
    <s v="Buenas tardes.  Manejo la emisora Ecos del Combeima hace 20 años pero tengo otra empresa registrada como persona natural de nombre Ecos Interactiva, que gestiona toda la parte digital de la empresa, comenzando por mi página web, www.ecosdelcombeima.com y la Fanpage de medios más Grande del Tolima, Ecos del Combeima 790 AM.  Queremos convertirnos en un gran canal de televisión digital, para lo cual pasaría un proyecto no como emisora sino como Ecos Interactiva TV de Ecos Interactiva.  La duda es porque emisora y medio digital tienen la misma página web, a pesar que jurídicamente son empresas distintas.  En radio somos Inversiones Ecos Ltda. (ya hice la inversión el año pasado en modernización) y Ecos Interactiva, empresa con vocación de crecimiento tecnológico.  Gracias.  Juan Pablo Sánchez B. Gerente Ecos del Combeima y Ecos Interactiva "/>
    <m/>
    <s v="En atención a su consulta le indicamos que de acuerdo a los documentos de la convocatoria y específicamente al documento 5 anexo técnico, ítem 7. IDENTIFICACION DE LAS CATEGORIAS, REQUISITOS Y CONDICIONES DE PARTICIPACION item 7.5 Categoría No. 5 Medios de comunicación digitales tienen los siguientes requisitos: 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Por lo anterior teniendo en cuenta estos requisitos para la categoría Medios Digitales debe evaluar si su medio de comunicación cumple con lo establecido para participar._x000a_Adicionalmente en el ítem 8 CARACTERISTICAS Y CONDICIONES DE LOS EJES ESTRATEGICOS PARA EL DESARROLLO DE PROYECTOS OBJETO DE FINANCIACION, podrá encontrar la información correspondientes a los proyectos como son requisitos técnicos, jurídicos para cada eje, de igual forma se aconseja leer el parágrafo  8.2.2.8 ítems no financiables para tener en cuenta cuales gastos no son objeto de financiación por parte de la convocatoria, por lo que lo invitamos a consultar estos documentos en el micrositio de la convocatoria https://www.mintic.gov.co/transformaciondigitalmedios"/>
    <d v="2021-06-11T17:28:00"/>
    <x v="0"/>
    <x v="11"/>
    <s v="Daniela Alemán"/>
    <s v="Alvaro"/>
    <n v="3.2244444445241243"/>
    <x v="0"/>
    <m/>
    <m/>
  </r>
  <r>
    <x v="290"/>
    <x v="2"/>
    <d v="2021-06-10T16:51:49"/>
    <d v="2021-06-12T16:51:49"/>
    <x v="0"/>
    <s v="(2) Asesoría o consultas sobre la postulación de propuestas"/>
    <s v="Hora 13 Noticias Quanta Telecomunicciones SAS"/>
    <m/>
    <x v="0"/>
    <s v="(0) -Seleccione-"/>
    <x v="4"/>
    <s v="Luis Fernando Bohorquez Rivera"/>
    <n v="3012014213"/>
    <s v="coordcomercial@hora13noticias.tv&gt;"/>
    <s v="Buenas tardes equipo MinTIC,_x000a_Nos place saludarlos.Les escribimos con el objetivo de consultarles sobre un certificado que ustedes solicitan en el numeral 4.1.4, el cual indica:_x000a_4.1.4. CERTIFICADO O COPIA DE LA LICENCIA DE OPERACIÓN EXPEDIDA POR AUTORIDAD COMPETENTE, SÍ FUERE EL CASO, EN LA QUE DEMUESTRAESTAR AUTORIZADO PARA OPERAR EN COMO MEDIO PÚBLICO EN EL TERRITORIO NACIONAL, REGIONAL Y/O LOCAL, SEGÚN EL CASO.La duda radica en que nosotros somos un concesionario de un espacio en el canal regional Teleantioquia para la emisión del noticiero de lunes a viernes de 1:00pm a 2:00pm y además,también somos una casa productora; si bien no tenemos una licencia de operación expedida por una autoridad competente pero estamos legalmente constituidos desde hace más de 30años como casa productora, podemos presentar el respectivo contrato de concesión que tenemos  con el canal regional y que ustedes puedan valernos dicho documento para sustituir elcertificado que relacionan en el mismo._x000a_Agradeciendo enormemente su ayuda. _x000a_Saludos,"/>
    <s v="https://mintic.sharepoint.com/:f:/g/direccion_economia_digital/El1Rlst944ZEqu1W7JHiHQ8Bzn4VUH18dV-tT8N47mbKuA?e=cHTck1"/>
    <s v="_x000a_Respondiendo a su inquietud, informamos que de acuerdo al eje 5.2 ANÁLISIS DELIMITACIÓN POBLACIÓN OBJETIVO, del documento técnico de la convocatoria, se estableció que con el fin de realizar una distribución que promueva la eficiencia de los recursos asignados para la vigencia 2021, no se incluyeron dentro de su implementación aquellos operadores que ostentan condiciones de entidades estatales de que trata el numeral 1º del artículo 2 de la Ley 80 de 1993, de acuerdo a esto los operadores públicos regionales del servicio de televisión, es decir las organizaciones de televisión o canales regionales de televisión como es el caso específico de SOCIEDAD DE TELEVISIÓN DE ANTIOQUIA LTDA – TELEANTIOQUIA se encuentra impedido para participar de esta convocatoria. Sin embargo de acuerdo a las subcategorias establecidas en el anexo 5 “anexo técnico” para la categoría 2 &quot;Televisión&quot; punto 7.2, se establecieron unas condiciones de participación, las cuales son:_x000a__x000a_1._x0009_Se encuentre vigente al 11 de marzo de 2020_x000a_2._x0009_Se encuentre vigente al momento del cierre de la convocatoria (fecha límite para presentar propuestas)_x000a_3._x0009_Tenga vigencia mínima al 31 de diciembre de 2023._x000a_Por otro lado, en el punto 7.2.2. “Exclusiones aplicables a la subcategoría No. 2 “Televisión”,  existen unas exclusiones, causales de rechazo y regulaciones específicas que se establecieron y son:_x000a__x000a_1._x0009_El operador público nacional de televisión Radio Televisión Nacional de Colombia (RTVC)_x000a_2._x0009_Los operadores públicos regionales del servicio de televisión, es decir, las organizaciones regionales de 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 TELEPACÍFICO y CANAL REGIONAL DE TELEVISIÓN TEVENDINA LTDA- TEVEANDINA._x000a_3._x0009_Los operadores del servicio de televisión local sin ánimo de lucro, que correspondan a Instituciones de Educación Superior de carácter público, a saber: Universidad del Valle (Canal Universitario del Valle), Universidad del Pacífico, Universidad de Nariño (Telepasto)_x000a_4._x0009_Los operadores del servicio de televisión local sin ánimo de lucro, que correspondan a personas jurídicas debidamente constituidas en Colombia con participación pública. _x000a_5._x0009_Los operadores del servicio de televisión por suscripción y satelital. _x000a_Cabe aclarar que si su propuesta cumple con los requisitos mencionados para esta Categoría “Television” y  no se encuentra dentro de las exclusiones ya mencionados, puede participar con su propuesta en la convocatoria. _x000a_Adicional a estos requisitos se deben cumplir los establecidos en el documento Condiciones de Participación Convocatoria 001 de 2021"/>
    <d v="2021-06-11T17:37:00"/>
    <x v="0"/>
    <x v="0"/>
    <s v="Daniela Alemán"/>
    <s v="Nicolas"/>
    <n v="24.753055555571336"/>
    <x v="12"/>
    <m/>
    <m/>
  </r>
  <r>
    <x v="291"/>
    <x v="2"/>
    <d v="2021-06-11T15:56:44"/>
    <d v="2021-06-13T15:56:44"/>
    <x v="0"/>
    <s v="(3) Solicitudes u observaciones al proceso de convocatoria"/>
    <s v="Federación de Medios Comunitarios de Colombia"/>
    <s v="901170021-1"/>
    <x v="0"/>
    <s v="(0) -Seleccione-"/>
    <x v="5"/>
    <s v="Mauricio Beltrán Quintero  "/>
    <n v="3142987302"/>
    <s v="yesica.romero@fedemedios.org"/>
    <s v="Por medio de la presente solicitamos ampliar el plazo para la entrega de la documentación y los proyectos correspondientes a la convocatoria de la referencia.Tal petición se basa en las múltiples dificultades que se han reportado por parte de nuestras afiliadas._x000a_La recopilación de materiales y la cantidad de requisitos adicionales que están en manos de terceroscomo estudios de mercado,cotizaciones,hojas de viday demás,hacen imposible la presentación para la mayor parte de las radios comunitarias._x000a_Por lo anterior,esperamos la ampliación del proceso en por lo menos 2 semanasmás,a fin decontar con una amplia participación."/>
    <s v="https://mintic.sharepoint.com/:f:/g/direccion_economia_digital/EiIWSON3TnZMlrPpD7_6fHoBrl5CofrBWo-QGjWxcrPZFg?e=HF266A"/>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Nicolas"/>
    <n v="102.13777777785435"/>
    <x v="13"/>
    <m/>
    <m/>
  </r>
  <r>
    <x v="292"/>
    <x v="0"/>
    <d v="2021-06-12T12:04:26"/>
    <d v="2021-06-14T12:04:26"/>
    <x v="0"/>
    <s v="(2) Asesoría o consultas sobre la postulación de propuestas"/>
    <s v="Claudia Lucia Arbeláez Castro"/>
    <s v="31903251-0"/>
    <x v="0"/>
    <s v="(0) -Seleccione-"/>
    <x v="5"/>
    <s v="Claudia Lucia Arbeláez Castro"/>
    <n v="3057077777"/>
    <s v="enfoquesolidario@hotmail.com"/>
    <s v="Radio Online califica para esta convocatoria? "/>
    <m/>
    <s v="En atención a su solicitud, nos permitimos precisar y aclarar al interesado en participar de la presente convocatoria, que las emisoras online pertenecen a la categoría cinco (5) de “Medios Digitales”, por lo tanto para poder participar en esta categoría, se deben cumplir los requisitos y condiciones establecidos en el anexo N° 5 “Anexo Técnico”, en el numeral 7. “IDENTIFICACION DE LAS CATEGORIAS, REQUISITOS Y CONDICIONES DE PARTICIPACION” y expuesto específicamente en el numeral 7.5 Categoría No. 5 “Medios de comunicación digitales”, en donde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_x000a_1._x0009_Que correspondan a medios de comunicación colombianos, cuyo canal de difusión sea únicamente página web. _x000a_2._x0009_La página web del medio debe haberse creado y encontrarse activa, a partir del 11 de marzo del año 2020. _x000a_3._x0009_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_x000a_Adicio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_x000a_"/>
    <d v="2021-06-14T10:38:00"/>
    <x v="0"/>
    <x v="1"/>
    <s v="Daniela Alemán"/>
    <s v="Alvaro"/>
    <n v="46.559444444545079"/>
    <x v="0"/>
    <m/>
    <m/>
  </r>
  <r>
    <x v="293"/>
    <x v="0"/>
    <d v="2021-06-12T12:04:26"/>
    <d v="2021-06-14T12:04:26"/>
    <x v="0"/>
    <s v="(2) Asesoría o consultas sobre la postulación de propuestas"/>
    <s v="Claudia Lucia Arbeláez Castro"/>
    <s v="31903251-0"/>
    <x v="0"/>
    <s v="(0) -Seleccione-"/>
    <x v="5"/>
    <s v="Claudia Lucia Arbeláez Castro"/>
    <n v="3057077777"/>
    <s v="enfoquesolidario@hotmail.com"/>
    <s v=" Cuando se menciona legalmente consituida, podemos hablar de persona natural? _x000a_Solo con RUT? _x000a_No registrada ante Camara de Comercio?"/>
    <m/>
    <s v="Dando alcance a su segunda solicitud, se le informa a la interesada que para  presentar una propuesta como persona natural debe cumplir con la totalidad de los requisitos tanto técnicos como jurídicos,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4.1.3.1 &quot;Personas naturales&quot;, en el cual se expresa lo siguiente: Tratándose de personas naturales deberán tener capacidad jurídica para la presentación de la propuesta, la notificación del acto administrativo de reconocimiento de la financiación y ejecución del proyecto, derivado de la presente convocatoria. Además, debe manifestar que, no se encuentre incursa en alguna de las causales de inhabilidad o incompatibilidad o prohibiciones previstas en la Constitución Política de Colombia y en la ley colombiana. Las personas naturales nacionales, deberán demostrar su existencia y capacidad legal a través de la copia de la cédula de ciudadanía. _x000a_Por otra parte en referencia al RUT y de acuerdo al numeral 4.1.6 IDENTIFICACIÓN TRIBUTARIA, este debe ser presentado dentro de su propuesta donde deberá indicar en la carta de presentación su identificación tributaria e información sobre el régimen de impuestos al que pertenece, adjuntando para tal efecto, copia del Registro Único Tributario – RUT actualizado. _x000a_Por ultimo en el evento en que la persona natural tenga la calidad de comerciante, deberá allegar el registro mercantil expedido por la Cámara de Comercio con fecha de expedición no superior a treinta (30) días calendario anteriores a la fecha de cierre de la convocatoria, donde acredite que la actividad mercantil de la persona natural esté relacionada con el objeto de la categoría correspondiente a la cual se presente la propuesta._x000a_"/>
    <d v="2021-06-14T10:38:00"/>
    <x v="0"/>
    <x v="1"/>
    <s v="Daniela Alemán"/>
    <s v="Alvaro"/>
    <n v="46.559444444545079"/>
    <x v="0"/>
    <m/>
    <m/>
  </r>
  <r>
    <x v="294"/>
    <x v="0"/>
    <d v="2021-06-12T18:12:41"/>
    <d v="2021-06-14T18:12:41"/>
    <x v="0"/>
    <s v="(3) Solicitudes u observaciones al proceso de convocatoria"/>
    <s v="GRUPO EDITADO"/>
    <n v="800210203"/>
    <x v="4"/>
    <s v="(0) -Seleccione-"/>
    <x v="2"/>
    <s v="FREDDY ALEXANDER FERNANDEZ DELGADO"/>
    <n v="3106379614"/>
    <s v="vdiegoesteban@gmail.com"/>
    <s v="En el anexo 5, página 70, en la línea estratégica servicio o producto digital, en la descripción del mismo especifican que: &quot;Con esta línea de desarrollo de productos digitales, se pretende fortalecer al medio que no cuente con este servicio&quot;,  se presenta contradicción al objeto de la convocatoria, puesto que muchos medios pueden contar con redes sociales o páginas web, pero estas como tales no están integradas a un modelo de negocio diferencial al tradicional de los periódicos, por lo que requieren de un rediseño o actualización para poder realizar transformación digital y mejorar su competitividad, bajo el entendido, que la tecnología avanza a gran escala y puede que si bien cuenten con página web, estas requieran actualización.   En este sentido, como lo establece las convocatoria se debería omitir la frase que dice: &quot;al medio que no cuente con este servicio&quot;, ya que como lo especifican en los requisitos técnicos y administrativos, se presta para confusión, ya que es posible realizar actualizaciones de código, entre otros. "/>
    <m/>
    <s v="Considerando que el proyecto busca la transformación digital o fortalecimiento de los medios de comunicación y una de las líneas planteadas para ello es el desarrollo de productos digitales, lo que permite implementar modelos que fortalecen la infraestructura organizacional de los medios de comunicación y sus procesos; por lo tanto, con la línea estrategica &quot;SERVICIO O PRODUCTO DIGITAL&quot; se podrá fortalecer al medio que no cuente con este servicio y a aquellos que requiera realizar una actualización o mejora del mismo, cumpliendo con las condiciones descritas en el anexo técnico. En esa medida se realizará el ajuste correspondiente mediante Adenda No. 2._x000a_"/>
    <d v="2021-06-15T22:05:00"/>
    <x v="1"/>
    <x v="2"/>
    <m/>
    <s v="Nicolas"/>
    <n v="75.871944444486871"/>
    <x v="0"/>
    <m/>
    <m/>
  </r>
  <r>
    <x v="295"/>
    <x v="0"/>
    <d v="2021-06-12T22:25:30"/>
    <d v="2021-06-14T22:25:30"/>
    <x v="0"/>
    <s v="(2) Asesoría o consultas sobre la postulación de propuestas"/>
    <s v="Producciones creativas Bastidas &amp; Cia S en C"/>
    <n v="802015480"/>
    <x v="1"/>
    <s v="(Video) Video"/>
    <x v="8"/>
    <s v="Carlos Casadiego"/>
    <n v="3165296480"/>
    <s v="info@bastidas.tv"/>
    <s v="Cordial saludo, De antemano, muchas gracias por la realización de esta convocatoria, Mintic 001 de 2021, me permito enviar esta inquietud para ser aclarada. nosotros somos una productora que maneja contenido digital en nuestra pagina web www.ctvbarranquilla.com, pero tenemos emisión por tv local en barranquilla en la tv por suscripcion en CLARO. Aplicamos en esta categoría ? porque en la nota 3, del punto 2.3 d ela convocatoria manifiesta esto : Nota 3: Se excluyen de la categoría No. 5 Medios Digitales, los medios que desarrollan contenidos  multiplataforma, en ese sentido, no se encuentran habilitados para participar en la convocatoria, al interior de  la categoría, aquellas personas naturales y/o jurídicas, que directamente y/o bajo la misma denominación y/o  identificación desarrollen actividades como medio televisión, radiodifusión sonora, periódicos o revistas, quedamos atentos saludos"/>
    <m/>
    <s v="Respondiendo a su inquietud, informamos que de acuerdo al anexo 5 “Anexo Técnico”, en el punto 7.5 “Categoría No. 5 Medios de comunicación digitales”, efectivamente de acuerdo a la exclusión para esta categoría se indica lo sigui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para poder aplicar con su proyecto en la “Categoría No. 5 Medios de comunicación digitales”, las personas jurídicas y/o naturales deberán acreditar como mínimo los siguientes  requisitos y condiciones:  _x000a_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_x000a_De acuerdo a lo mencionado con anterioridad, el medio debe validar sí podrían aplicar a la  “Categoría No. 5 Medios de comunicación digitales”, cumpliendo con cada uno de los requisitos establecidos y teniendo en cuenta las exclusión antes mencionada. _x000a_"/>
    <d v="2021-06-14T19:49:00"/>
    <x v="0"/>
    <x v="0"/>
    <s v="Daniela Alemán"/>
    <s v="Alvaro"/>
    <n v="45.391666666720994"/>
    <x v="0"/>
    <m/>
    <m/>
  </r>
  <r>
    <x v="296"/>
    <x v="0"/>
    <d v="2021-06-12T22:36:04"/>
    <d v="2021-06-14T22:36:04"/>
    <x v="0"/>
    <s v="(2) Asesoría o consultas sobre la postulación de propuestas"/>
    <s v="Producciones creativas Bastidas &amp; Cia S en C"/>
    <n v="802015480"/>
    <x v="2"/>
    <s v="(0) -Seleccione-"/>
    <x v="8"/>
    <s v="Carlos Casadiego"/>
    <n v="3165296480"/>
    <s v="info@bastidas.tv"/>
    <s v="Reciban un cordial saludo, agradecemos de antemano su respuesta, a la siguiente inquietud si Bastidas TV, que es una productora y tiene una plataforma que se llama CTV barranquilla, puede participar en la convocatoria de las tic, bajo la modalidad de TV si, CTV Barranquilla es una plataforma digital que sale en televisión por cable en claro, en la localidad de Barranquilla, y en cuanto al tema de regulación , pues está amparado por el artículo 5 de la propuesta regulatoria sobre la gestión y operación de múltiplex digitales, donde establece que no hay prohibición de cesión a terceros  de la explotación de porciones del espectro asignado y la posibilidad de brindar acceso al múltiplex. En este caso Claro brinda acceso a su múltiplex a CTV Barranquilla (Bastidas TV), como tal no tenemos una licencia porque nos amparamos en claro. De acuerdo con el siguiente documento de regulación de las comunicaciones https://www.crcom.gov.co/uploads/images/files/Documento%20modificaci%C3%B3n%20MUX%20Publicar.pdf"/>
    <m/>
    <s v=" De acuerdo a la solicitud recibida, le informamos que en el Anexo 5 “Anexo técnico”, en el  punto  7 “IDENTIFICACION DE LAS CATEGORIAS, REQUISITOS Y CONDICIONES DE PARTICIPACION”, item 7.2 “Categoría No. 2 Televisión”, se indica que está  categoría es dirigida a los operadores del servicio público de televisión, bajo la modalidad de televisión abierta y televisión cerrada, dirigida a personas jurídicas que ostenten la condición de operadores del servicio de televisión nacional, bajo la modalidad de: 1. Concesión de espacios de canal nacional de operación pública, 2. Operadores de canal nacional de televisión de operación privada de cubrimiento nacional; cuya concesión y/o permiso para el uso y explotación del espectro radioeléctrico para la prestación de servicio público de televisión abierta reúna las siguientes condiciones por cada uno de las subcategias: _x000a__x000a_1._x0009_Se encuentre vigente al 11 de marzo de 2020_x000a_2._x0009_Se encuentre vigente al momento del cierre de la convocatoria (fecha límite para presentar propuestas)_x000a_3._x0009_Tenga vigencia mínima al 31 de diciembre de 2024._x000a__x000a_Por otro lado, se establecieron  en el numeral 7.2.2 las Exclusiones aplicables a la subcategoría No. 2 “Televisión”, las cuales son:_x000a_6._x0009_El operador público nacional de televisión Radio Televisión Nacional de Colombia (RTVC)_x000a_7._x0009_Los operadores públicos regionales del servicio de televisión, es decir, las organizaciones regionales de 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 TELEPACÍFICO y CANAL REGIONAL DE TELEVISIÓN TEVENDINA LTDA- TEVEANDINA._x000a_8._x0009_Los operadores del servicio de televisión local sin ánimo de lucro, que correspondan a Instituciones de Educación Superior de carácter público, a saber: Universidad del Valle (Canal Universitario del Valle), Universidad del Pacífico, Universidad de Nariño (Telepasto)_x000a_9._x0009_Los operadores del servicio de televisión local sin ánimo de lucro, que correspondan a personas jurídicas debidamente constituidas en Colombia con participación pública. _x000a_10._x0009_Los operadores del servicio de televisión por suscripción y satelital. _x000a__x000a_De acuerdo a lo mencionado anteriormente, deben validar sí podrían aplicar a la  “Categoría No. 2 Televisión”, cumpliendo cada uno de los requisitos, así mismo teniendo en cuenta ya las exclusiones mencionadas. _x000a_"/>
    <d v="2021-06-14T19:54:00"/>
    <x v="0"/>
    <x v="0"/>
    <s v="Daniela Alemán"/>
    <s v="Alvaro"/>
    <n v="45.29888888890855"/>
    <x v="0"/>
    <m/>
    <m/>
  </r>
  <r>
    <x v="297"/>
    <x v="0"/>
    <d v="2021-06-13T11:50:52"/>
    <d v="2021-06-15T11:50:52"/>
    <x v="0"/>
    <s v="(3) Solicitudes u observaciones al proceso de convocatoria"/>
    <s v="GRUPO EDITADO"/>
    <n v="800210203"/>
    <x v="6"/>
    <s v="(0) -Seleccione-"/>
    <x v="2"/>
    <s v="FREDDY ALEXANDER FERNANDEZ DELGADO"/>
    <n v="3106379614"/>
    <s v="vdiegoesteban@gmail.com"/>
    <s v="En el anexo 5, página 26, en la descripción del eje 1 de transformación de la mentalidad y cultura empresarial, la verificación de cotizaciones para empresas que realicen capacitación en habilidades digitales en educación informal no deberían poseer registro en el SIET, ya que acá se registran las instituciones de Educación para el trabajo y el desarrollo humano, cuyos programas deben ser mínimo de 600 horas. Así mismo, la educación informal como lo contempla el decreto 1075 de 2015 del Ministerio de Educación en su articulo 2.6.6.8. Educación informal: &quot;Hacen parte de esta oferta educativa aquellos cursos que tengan una duración inferior a ciento sesenta (160) horas. Su organización, oferta y desarrollo no requieren de registro por parte de la secretaría de educación de la entidad territorial certificada y sólo darán lugar a la expedición de una constancia de asistencia.&quot; A su vez menciona: &quot;Toda promoción que se realice, respecto de esta modalidad deberá indicar claramente que se trata de educación informal y que no conduce a título alguno o certificado de aptitud ocupacional.&quot;   Por lo que, la verificación de las empresas que ofrezcan capacitaciones digitales, no deberán ser validadas en el Sistema de Información Para el Trabajo y Desarrollo Humano y se solicita, que este requisito sea omitido de los requisitos solicitados.  "/>
    <m/>
    <s v="De acuerdo con la observación presentada, se acepta la misma en el sentido que el soporte exigido &quot;Se validará en el Sistema de Información Para el Trabajo y Desarrollo Humano la vigencia de la certificación en la norma NTC-5666, que aporte el proponente&quot; no guarda relación con el requisito mínimo exigido en el pliego de condiciones &quot;Tres (3) Certificaciones del desarrollo de cursos y/o talleres de capacitación a empresas reconocidas y legalmente constituidas en Colombia&quot;. En esa medida se realizará el ajuste correspondiente mediante Adenda No. 2._x000a_"/>
    <d v="2021-06-15T22:05:00"/>
    <x v="1"/>
    <x v="2"/>
    <m/>
    <s v="Alvaro"/>
    <n v="58.235555555555038"/>
    <x v="0"/>
    <m/>
    <m/>
  </r>
  <r>
    <x v="298"/>
    <x v="0"/>
    <d v="2021-06-13T11:59:42"/>
    <d v="2021-06-15T11:59:42"/>
    <x v="0"/>
    <s v="(3) Solicitudes u observaciones al proceso de convocatoria"/>
    <s v="GRUPO EDITADO S.A.S"/>
    <n v="800210203"/>
    <x v="4"/>
    <s v="(0) -Seleccione-"/>
    <x v="2"/>
    <s v="FREDDY ALEXANDER FERNANDEZ DELGADO"/>
    <n v="3106379614"/>
    <s v="andepafesa1894@hotmail.com "/>
    <s v="Para el eje 2. acompañamiento de la transformación de los procesos empresariales, es necesario que se considere de manera adicional o se amplié la posibilidad de permitir la contratación de personal que esté destinado a la generación de contenidos para el nuevo modelo de negocio que implica la transformación digital, ya que requiere de profesionales con experiencia y perfiles, que permitan el diseño estratégico para la captación y aprobación de la nueva manera de comunicar (digital), el cual implica una innovación de procesos y productos al interior de la empresa. "/>
    <m/>
    <s v="En lo que refiere a la anotación planteada, se aclara  que no se acepta dicha observación, toda vez que la naturaleza de la convocatoria es robustecer o promover el acceso a tecnologías de la información y las comunicaciones con el talento humano necesario para su implementación, que apunten a la transformación digital de los medios de comunicación en sus etapas misionales u operacionales, con el fin de conceder al beneficiario el fortalecimiento de sus procesos productivos, de apoyo o soporte, o evaluación y control que como objetivo último, deben ser benéficos para lograr la propia producción de contenidos o aplicaciones de los medios de comunicación._x000a_"/>
    <d v="2021-06-15T22:05:00"/>
    <x v="1"/>
    <x v="2"/>
    <m/>
    <s v="Alvaro"/>
    <n v="58.088333333318587"/>
    <x v="0"/>
    <m/>
    <m/>
  </r>
  <r>
    <x v="299"/>
    <x v="0"/>
    <d v="2021-06-13T22:39:37"/>
    <d v="2021-06-15T22:39:37"/>
    <x v="0"/>
    <s v="(2) Asesoría o consultas sobre la postulación de propuestas"/>
    <s v="Jorge Galvis"/>
    <n v="1095510615"/>
    <x v="0"/>
    <s v="(0) -Seleccione-"/>
    <x v="53"/>
    <s v="Jorge Armando Galvis Velasco"/>
    <n v="3164644889"/>
    <s v="jorgegalvisv@gmail.com"/>
    <s v="Dentro de las propuestas se indica que las obras civiles para el mejoramiento de las radios, no se van a tener en cuenta y quedan prohibidas en este tipo de proyectos. Mi consulta es la siguiente: ¿La insonorización acústica de una cabina de radio con páneles acústicos, puede ser entendida dentro de la convocatoria como obras civiles o como mejoras técnicas que sí están permitidas dentro de las propuestas?  Mil gracias."/>
    <m/>
    <s v="En atención a su solicitud se le informa al interesado que de acuerdo al Anexo No. 5 “Anexo Técnico”, en el numeral 13 “RESTRICCIONES DE PARA EL USO DE RECURSOS”, se considera como gastos o ítem no objeto de financiación de los programas de transformación digital, las adecuaciones, reparaciones locativas o de infraestructura física. De esta forma reiteramos que no se tendrán en cuenta obras civiles como objeto de financiación. Sin embargo si su proyectó se encuentra enfocado dentro de los parámetros habilitantes tanto técnicos como jurídicos y enmarcado dentro de uno o más de los ejes estratégicos podrá presentar su propuesta. Finalmente, se le informa que toda adecuación física u obra civil deberá ser asumida por el postulante sin excepción alguna, por otro lado si la parte técnica se enmarca dentro de los ejes estratégicos y el comité evaluador analiza la propuesta y cumple con todos los requisitos habilitantes, su proyecto  podrá ser financiado  parcialmente teniendo en cuenta que usted asume las adecuaciones físicas en dado caso de ser seleccionado.   "/>
    <d v="2021-06-15T15:26:00"/>
    <x v="0"/>
    <x v="1"/>
    <s v="Daniela Alemán"/>
    <s v="Alvaro"/>
    <n v="40.77305555564817"/>
    <x v="0"/>
    <m/>
    <m/>
  </r>
  <r>
    <x v="300"/>
    <x v="0"/>
    <d v="2021-06-14T09:09:47"/>
    <d v="2021-06-16T09:09:47"/>
    <x v="0"/>
    <s v="(2) Asesoría o consultas sobre la postulación de propuestas"/>
    <s v="JAIME RICO CARTAGENA"/>
    <n v="19348238"/>
    <x v="4"/>
    <s v="(0) -Seleccione-"/>
    <x v="54"/>
    <s v="Jaime Rico Cartagena"/>
    <n v="3115709201"/>
    <s v="jaimericocartagena@yahoo.es"/>
    <s v="Actividad No. 2. Adjunto al presente Anexo 4 – PROPUESTA CONTENIDO METODOLOGICO, se deberá entregar adicionalmente, las fichas técnicas de hardware y software, en las cuales se especifique como mínimo la siguiente información en detalle del mismo: PREGUNTA: RESULTA QUE LAS EMPRESAS QUE ENTREGAN LAS COTIZACIONES NO ENTREGAN LA INFORMAGION GENERAL O Ficha Técnica de Hardware NI DEL Ficha Técnica de Hardware AHÍ QUE HACEMOS "/>
    <m/>
    <s v="En atención a su consulta le indicamos que de acuerdo al ANEXO 4 “propuesta contenido metodológico mintic no. 001 de 2021”, en el item 9 “METODOLOGÍA A IMPLEMENTAR EN EL DESARROLLO DE LOS OBJETIVOS PROPUESTOS PARA EL PROYECTO”, actividad n° 2, es importante cumplir con el diligenciamiento al detalle de las fichas técnicas de hardware y software allí establecidas, como parte de los requisitos y documentación a entregar en la presente convocatoria.  Adicionalmente en el documento 5 Anexo técnico en el ítem 9.8 Metodología a implementar en el desarrollo de los objetivos propuestos para el proyecto._x000a_Los proponentes deben desarrollar por cada objetivo especifico planteado al interior del proyecto, las actividades que se requieren para su implementacion y obtencion del resultado propuesto. Cada actividad deber contener una descripción detallada de las acciones / adquisiciones de bienes y/o servicios / desarrollos/ etc. que sean requeridos para el cumplimiento del objetivo, así como las tareas que implique y sus costos asociados; las cuales deben ser coherentes y tener correlación con el presupuesto presentado en la propuesta segun el ANEXO 4.3 “PRESUPUESTO”._x000a_Para tal efecto, se deberá aportar las fichas técnicas de los proveedores, al igual que las siguientes fichas técnicas de hardware y software, en las cuales se debe especificar como mínimo la siguiente información en detalle del mismo:_x000a__x000a__x0009_Ficha Técnica de Hardware_x000a_ _x0009__x000a__x0009__x000a_No._x0009_Ítem_x0009_Descripción_x000a_Características_x000a_1_x0009_Nombre de Hardware_x0009_ _x000a_2_x0009_Marca_x0009_ _x000a_3_x0009_Tipo_x0009_ _x000a_4_x0009_Modelo_x0009_ _x000a_5_x0009_Serie_x0009_ _x000a_6_x0009_Serial (Si aplica)_x0009_ _x000a_Procesador_x000a_7_x0009_Disco Duro (Si aplica)_x0009_ _x000a_8_x0009_Procesador (Si aplica)_x0009_ _x000a_9_x0009_Velocidad de procesamiento (Si aplica)_x0009_ _x000a_10_x0009_Chipset (Si Aplica)_x0009_ _x000a_11_x0009_BIOS (Si aplica)_x0009_ _x000a_Memoria_x000a_12_x0009_MEMORIA RAM (Si aplica)_x0009_ _x000a_13_x0009_Expansión RAM (Si aplica)_x0009_ _x000a_14_x0009_Tipo (Si aplica)_x0009_ _x000a_15_x0009_Cache (Externa) (Si aplica)_x0009_ _x000a_16_x0009_Slots Expansión de Memoria (Si aplica)_x0009_ _x000a_Puertos_x000a_17_x0009_Puerto USB (Si aplica)_x0009_ _x000a_18_x0009_Puerto Serial (Si aplica)_x0009_ _x000a_19_x0009_Puerto Paralelo (Si aplica)_x0009_ _x000a_20_x0009_Puerto HDMI (Si aplica)_x0009_ _x000a_21_x0009_Entrada de 3.5mm para audífonos (Si aplica)_x0009_ _x000a_22_x0009_Ps/2 (Si aplica)_x0009_ _x000a_Demás componentes_x000a_23_x0009_Tarjeta de Sonido (Si aplica)_x0009_ _x000a_24_x0009_Tarjeta de Video (Si aplica)_x0009_ _x000a_25_x0009_Controladora de Sonido (Si aplica)_x0009_ _x000a_26_x0009_Controladora de Video (Si aplica)_x0009_ _x000a_27_x0009_Unidad de DVD-RW (Si aplica)_x0009_ _x000a_28_x0009_Conexión Inalámbrica (Si aplica)_x0009_ _x000a_29_x0009_Tarjeta de Red (Si aplica)_x0009_ _x000a_30_x0009_Drive Controller (Si aplica)_x0009_ _x000a_31_x0009_Monitor (Si aplica)_x0009_ _x000a_32_x0009_Resolución Monitor (Si aplica)_x0009_ _x000a_33_x0009_Fuente de poder (Si aplica)_x0009_ _x000a_34_x0009_Teclado (Si aplica)_x0009_ _x000a_35_x0009_Mouse (Si aplica)_x0009_ _x000a_36_x0009_Sistema Operativo _x0009_ _x000a_Descripción final_x000a_37_x0009_Detalle_x0009_ _x000a_"/>
    <d v="2021-06-15T15:41:00"/>
    <x v="0"/>
    <x v="11"/>
    <s v="Daniela Alemán"/>
    <s v="Alvaro"/>
    <n v="30.520277777686715"/>
    <x v="0"/>
    <m/>
    <m/>
  </r>
  <r>
    <x v="301"/>
    <x v="0"/>
    <d v="2021-06-14T10:36:13"/>
    <d v="2021-06-16T10:36:13"/>
    <x v="0"/>
    <s v="(2) Asesoría o consultas sobre la postulación de propuestas"/>
    <s v="PRODUCCIONES GIL TV  CNC BUGAVISION"/>
    <n v="165957808"/>
    <x v="1"/>
    <s v="(Emisora/Podcast) Emisora/Podcast"/>
    <x v="55"/>
    <s v="JAVIER GIL SOTO"/>
    <n v="3165250942"/>
    <s v="bugavision@gmail.com"/>
    <s v="Conozco muy poco sobre la elaboracion de proyectos y quiero o necesito accesoria para presentar un proyecto en el campo de paginas web"/>
    <m/>
    <s v="Dando alcance a su solicitud se le informa al interesado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_x000a_Por otra parte en el Anexo No. 5 “Anexo Técnico”, en el numeral 7.5 “Categoría No. 5 Medios de comunicación digitales”, se expresa lo siguiente: La categoría “digitales” está dirigida a las personas jurídicas y/o naturales debidamente constituidas en Colombia y cuyo objeto social esté asociado a medios de comunicación digitales que producen su propio contenido informativo de carácter periodístico y/o de producción de noticias y/o cultural, utilizando exclusivamente página web propia (hosting y dominio -URL- propios). De esta forma,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_x000a__x000a_1. Que correspondan a medios de comunicación colombianos, cuyo canal de difusión sea únicamente página web._x000a_2. La página web del medio debe haberse creado y encontrarse activa antes del 11 de marzo del año 2020._x000a_3. Se debe acreditar que el medio digital cuenta con su propia página web, hosting y dominio (URL) propios, desde su fecha de creación y de forma continua, adjuntando: Evidencia de propiedad de hosting y dominio, mediante un documento &quot; factura o soporte de compra&quot;._x000a_4. Se debe acreditar que la página web está en funcionamiento desde su fecha de creación, para lo cual, el proponente deberá aportar en archivo en pdf, la consulta de la información de la creación y/o registro de la página web en la herramienta whois o en cualquier otra herramienta que permita verificar la siguiente información: nombre del dominio, fecha de registro o creación del dominio El archivo en pdf, debe contener: fecha de consulta, página web consultada (whois ó herramienta), página web objeto consulta (dominio medio de comunicación)._x000a_5. Se debe acreditar que la página web está en funcionamiento como medio de comunicación antes del 11 de marzo de 2020, para lo cual, el proponente deberá aportar en archivo en pdf, la consulta de la información de la trazabilidad de los contenidos de la página web en la herramienta archive.org o en cualquier otra herramienta que permita verificar la siguiente información: nombre del dominio, contenido informativo de carácter periodístico y/o de producción de noticias y/o cultural. En el archivo indicado, se debe poder verificar que, al 11 de marzo de 2020, la generación de contenido se encontraba vigente. El archivo en pdf, debe contener: fecha de consulta, página web consultada (archive.org ó herramienta), página web objeto consulta (dominio medio de comunicación), contenido generado a la fecha consultada (11 de marzo de 2020 o antes)._x000a__x000a_Adicio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_x000a__x000a_Por otra parte todos los documentos de la presente convocatoria se podrán consultar en el micrositio https://mintic.gov.co/transformaciondigitalmedios, donde encontrara todos los anexos para ser diligenciados y preparar su propuesta, de esta forma lo invitamos a revisar las condiciones de participación en el Micrositio de la convocatoria, Sección “Documentos del Proceso” y validar si de acuerdo con los requisitos resulta viable su participación. Así mismo Cualquier duda e inquietud será resuelta en el Centro de Consulta dispuesto en el link anteriormente mencionado."/>
    <d v="2021-06-15T15:47:00"/>
    <x v="0"/>
    <x v="1"/>
    <s v="Daniela Alemán"/>
    <s v="Nicolas"/>
    <n v="29.179722222208511"/>
    <x v="0"/>
    <m/>
    <m/>
  </r>
  <r>
    <x v="302"/>
    <x v="0"/>
    <d v="2021-06-14T13:52:56"/>
    <d v="2021-06-16T13:52:56"/>
    <x v="0"/>
    <s v="(2) Asesoría o consultas sobre la postulación de propuestas"/>
    <s v="emigdio ariza"/>
    <n v="79407348"/>
    <x v="0"/>
    <s v="(0) -Seleccione-"/>
    <x v="56"/>
    <s v="emigdio ariza barrera"/>
    <n v="3118345693"/>
    <s v="bendizion@gmail.com"/>
    <s v=" Cordial saludo,   Desde el Amazonas colombiano me permito enviar mi idea de una página web llamada “MUSEO DE LA WEB”, Para que desde el Ministerio, Ustedes lo compren o me remitan a empresas de economía naranja que quieran comprarla. "/>
    <s v="https://mintic.sharepoint.com/:b:/g/direccion_economia_digital/EYHApgeaW31DremW0x8vc6UB1dofNjQXrXXvCMIWUQt-HA?e=dZrVHW"/>
    <s v="En atención a su consulta le indicamos que el objeto de la presente convocatoria consiste en “FINANCIAR E IMPLEMENTAR PROYECTOS, PARA APOYAR LA TRANSFORMACIÓN DIGITAL DE LOS MEDIOS DE COMUNICACIÓN, EN CUALQUIERA DE LAS ETAPAS DEL NEGOCIO EN EL MARCO DE LA REACTIVACIÓN ECÓNOMICA.” Por tal motivo y teniendo en cuenta lo anterior se realizo verificación de su solicitud donde no se puede vislumbrar un medio de comunicación activo por lo cual no podría hacerse participe de la convocatoria. Por lo tanto este canal es de uso exclusivo para responder dudas u aclaraciones sobre documentos y anexos de la convocatoria, asi mismo lo invitamos a hacer uso de los canales de atención al ciudadano disponibles  por el ministerio para escalar su solicitud, los canales están en https://www.mintic.gov.co/portal/inicio/Atencion-y-Servicio-a-la-Ciudadania/126567:Participacion-ciudadana"/>
    <d v="2021-06-15T16:03:00"/>
    <x v="0"/>
    <x v="11"/>
    <s v="Daniela Alemán"/>
    <s v="Nicolas"/>
    <n v="26.167777777765878"/>
    <x v="0"/>
    <m/>
    <m/>
  </r>
  <r>
    <x v="303"/>
    <x v="0"/>
    <d v="2021-06-14T16:16:28"/>
    <d v="2021-06-16T16:16:28"/>
    <x v="0"/>
    <s v="(2) Asesoría o consultas sobre la postulación de propuestas"/>
    <s v="JAIME RICO CARTAGENA"/>
    <n v="19348238"/>
    <x v="4"/>
    <s v="(0) -Seleccione-"/>
    <x v="54"/>
    <s v="Jaime Rico Cartagena"/>
    <n v="3120000000"/>
    <s v="jaimericocartagena@yahoo.es"/>
    <s v="Los proyectos que tengan por objeto o incluyan en su desarrollo la financiación en la línea estratégica capacitación, presentados para su habilitación por parte del MinTIC/FUNTIC a través de cualquiera de los tres canales de formación referidos,_x000a_PREGUNTA, EN EL CASO DE PARTICIPACION EN PERIODICOS LOCALES, LA CUAL SOY EL UNICO EMPLEADO SE NECESITA ES ITEM TENERLO PARA PARTICIPAR, GRACIAS "/>
    <m/>
    <s v="De acuerdo a la solicitud recibida, en el Anexo 5 (Adenda 1) - Anexo Técnico, en el punto 8.1 “EJE 1 - TRANSFORMACIÓN DE LA MENTALIDAD Y CULTURA EMPRESARIAL – CAPACITACION” efectivamente los procesos de formación se pueden desarrollar mediante tres canales diferentes de formación, que se han establecido, los cuales son:_x000a_-_x0009_Instituciones de educación superior._x000a_-_x0009_Plataformas Virtuales._x000a_-_x0009_Empresas._x000a_Así mismo, de acuerdo a lo anteriormente mencionado, los proyectos que tengan por objeto o incluyan en su desarrollo la financiación en la línea estratégica capacitación, presentados para su habilitación por parte del MinTIC/FUNTIC a través de cualquiera de los tres canales de formación antes referidos, deben incluir de manera expresa en el numeral “ 6. ALINEACIÓN CON LOS EJES ESTRATÉGICOS DE LA CONVOCATORIA PARA LA TRANSFORMACIÓN DIGITAL Y FORTALECIMIENTO DE LOS MEDIOS DE COMUNICACIÓN del ANEXO 4 - PROPUESTA CONTENIDO METODOLOGICO”, cuando mínimo los siguientes conceptos técnicos y administrativos:_x000a_1._x0009_Diagnóstico actual y necesidades: en el cual se debe señalar la situación actual del medio de comunicación y justificar la necesidad de la capacitación._x000a_2._x0009_Propuesta de Objetivos: cuales son los resultados esperados con esa capacitación dentro de la organización y como esta puede potencializar el negocio y mejorar las condiciones del medio de comunicación._x000a_3._x0009_Cronograma del plan de capacitación: se debe indicar un calendario de formación, señalando el número de horas semanales que se van a capacitar y como las mismas cumplen con el plan de estudios deseado. (programa de mínimo 80 horas de capacitación y máximo 160 horas de capacitación)._x000a_4._x0009_Listado del personal y perfil para capacitar: se debe presentar un listado del personal que va a recibir la capacitación señalando la necesidad, el perfil que tiene y como el mismo va a incrementar las capacidades de la organización (El número de personal a capacitar no puede variar de acuerdo con la propuesta inicialmente presentada y debe mantener de manera constante hasta el final de la capacitación, no puede ser modificado en ningún momento). En todo caso el personal objeto de formación deberá ser parte de la organización, lo cual deberá ser certificado por el representante legal._x000a_5._x0009_Intensidad horaria de capacitación: Se debe señalar el programa de educación informal por el cual se está optando, estableciendo expresamente el número de horas a desarrollar en total; cuando el programa de estudios de la formación se encuentre distribuido en módulos o ciclos, se deberá realizar su descripción indicando las horas asignadas a cada uno. (Programa de mínimo 80 horas de capacitación y máximo 160 horas de capacitación)._x000a_6._x0009_Contenido Programático y/o Actividades a desarrollar: se debe presentar el programa de capacitación a elección, indicando el programa de formación, los principales temas a abordar y las habilidades fortalecidas con el programa de formación. _x000a_7._x0009_Modalidad de desarrollo: presentar un plan de trabajo donde desarrolle la metodología seleccionada para que los interesados sean formados. Se sugiere, que la modalidad de capacitación elegida se desarrolle de manera virtual o a distancia, teniendo el entorno de bioseguridad por el cual debe optar la sociedad nacional._x000a_8._x0009_Indicadores de impacto: señalar mínimo dos indicadores que se verán incrementados y/o mejorados en las operaciones funcionales de la empresa una vez todo el personal propuesto culmine el proceso de formación, al interior de los cuales, uno debe corresponder a la presentación de un proyecto o intraemprendimiento de transformación interna como consecuencia de la formación, al igual que número de personas capacitadas.    Por lo tanto, en su caso puntual, la participación en periódicos locales, efectivamente se requiere el debido cumplimiento de los requisitos ya mencionados para la participación de la presente convocatoria. _x000a__x000a_"/>
    <d v="2021-06-15T16:13:00"/>
    <x v="0"/>
    <x v="0"/>
    <s v="Daniela Alemán"/>
    <s v="Nicolas"/>
    <n v="23.942222222161945"/>
    <x v="0"/>
    <m/>
    <m/>
  </r>
  <r>
    <x v="304"/>
    <x v="0"/>
    <d v="2021-06-14T19:03:53"/>
    <d v="2021-06-16T19:03:53"/>
    <x v="0"/>
    <s v="(3) Solicitudes u observaciones al proceso de convocatoria"/>
    <s v="GRUPO EDITADO S.A.S"/>
    <n v="800210203"/>
    <x v="4"/>
    <s v="(0) -Seleccione-"/>
    <x v="2"/>
    <s v="FREDDY ALEXANDER FERNANDEZ DELGADO"/>
    <n v="3106379614"/>
    <s v="andepafesa1894@hotmail.com "/>
    <s v="En el anexo 5, página 26, en la descripción del eje 1 de transformación de la mentalidad y cultura empresarial, la verificación de cotizaciones para empresas que realicen capacitación en habilidades digitales en educación informal no deberían poseer registro en el SIET, ya que acá se registran las instituciones de Educación para el trabajo y el desarrollo humano, cuyos programas deben ser mínimo de 600 horas. Así mismo, la educación informal como lo contempla el decreto 1075 de 2015 del Ministerio de Educación en su articulo 2.6.6.8. Educación informal: &quot;Hacen parte de esta oferta educativa aquellos cursos que tengan una duración inferior a ciento sesenta (160) horas. Su organización, oferta y desarrollo no requieren de registro por parte de la secretaría de educación de la entidad territorial certificada y sólo darán lugar a la expedición de una constancia de asistencia.&quot; A su vez menciona: &quot;Toda promoción que se realice, respecto de esta modalidad deberá indicar claramente que se trata de educación informal y que no conduce a título alguno o certificado de aptitud ocupacional.&quot;"/>
    <m/>
    <s v="De acuerdo con la observación presentada, se acepta la misma en el sentido que el soporte exigido &quot;Se validará en el Sistema de Información Para el Trabajo y Desarrollo Humano la vigencia de la certificación en la norma NTC-5666, que aporte el proponente&quot; no guarda relación con el requisito mínimo exigido en el pliego de condiciones &quot;Tres (3) Certificaciones del desarrollo de cursos y/o talleres de capacitación a empresas reconocidas y legalmente constituidas en Colombia&quot;. En esa medida se realizará el ajuste correspondiente mediante Adenda No. 2._x000a_"/>
    <d v="2021-06-15T22:05:00"/>
    <x v="1"/>
    <x v="2"/>
    <m/>
    <s v="Alvaro"/>
    <n v="27.018611111096106"/>
    <x v="0"/>
    <m/>
    <m/>
  </r>
  <r>
    <x v="305"/>
    <x v="0"/>
    <d v="2021-06-15T10:11:48"/>
    <d v="2021-06-17T10:11:48"/>
    <x v="0"/>
    <s v="(2) Asesoría o consultas sobre la postulación de propuestas"/>
    <s v="Corporación visión televisión C.V.T.V"/>
    <s v="900598781-5"/>
    <x v="2"/>
    <s v="(0) -Seleccione-"/>
    <x v="57"/>
    <s v="Javier Alonso Ortiz García"/>
    <s v="315 5796874"/>
    <s v="javialortiz2009@hotmail.com"/>
    <s v="Cordial saludo,  Con relación a la convocatoria en los términos de referencia, se encontraba que los canales de televisión de la categoría regional, tenian hasta 500 millones para proceso de fortalecimiento, pero en la plataforma, solo arroja la opción hasta 100 millones y no aparece la categoría canales de televisión regional."/>
    <m/>
    <s v="De acuerdo a la solicitud recibida, en el Anexo 5 (Adenda 1) - Anexo Técnico, en el punto 7.2.2 se pueden evidenciar las exclusiones para esta categoría  en cuento a la televisión regional. Exclusiones aplicables a la subcategoría No. 2 “Televisión”. Sin perjuicio de las exclusiones, causales de rechazo y regulaciones específicas que se establezcan en el presente documento, al igual que en las condiciones de la convocatoria que se adelante por el MinTIC/FUNTIC, se tendrán como exclusiones, entendiéndose no habilitados para participar en la convocatoria y en particular para la Categoría No. 2 Televisión, las siguientes:  1. El operador público nacional de televisión Radio Televisión Nacional de Colombia (RTVC)_x000a_2. Los operadores públicos regionales del servicio de televisión, es decir, las organizaciones regionales de_x000a_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TELEPACÍFICO y CANAL REGIONAL DE TELEVISIÓN TEVENDINA LTDA- TEVEANDINA.  En cuanto al  presupuesto asignado por categoría también se puede evidenciar en este mismo Anexo Técnico No 5  donde se estipula lo siguiente: Categoría Dirigida a Subcategoría No. 2 Televisión._x000a_2.1. Operadores de canal nacional de operación privada y espacios de televisión en el canal nacional de operación pública Valor máximo para financiar por Proyecto: Hasta $1.232.544.557 Valor máximo para financiar por Subcategoría Hasta $ 3.697.633.672_x000a_2.2. Operadores estación local con ánimo de lucro Valor máximo para financiar por Proyecto Hasta $540.744.196  Valor máximo para financiar por Subcategoría  Hasta $ 540.744.196_x000a_2.3. Operadores estación local sin ánimo de lucro Valor máximo para financiar por Proyecto Hasta $100.000.000  Valor máximo para financiar por Subcategoría  Hasta $ 432.595.357_x000a_2.4. Operadores televisión comunitaria Valor máximo para financiar por Proyecto Hasta $50.000.000  Valor máximo para financiar por Subcategoría  Hasta $ 6.561.029.578. Estos recursos fueron asignados de esta forma debido a estudios previos realizados."/>
    <d v="2021-06-15T17:30:00"/>
    <x v="0"/>
    <x v="9"/>
    <s v="Daniela Alemán"/>
    <s v="Alvaro"/>
    <n v="7.3033333332859911"/>
    <x v="0"/>
    <m/>
    <m/>
  </r>
  <r>
    <x v="306"/>
    <x v="0"/>
    <d v="2021-06-15T10:21:08"/>
    <d v="2021-06-17T10:21:08"/>
    <x v="1"/>
    <s v="(1) Problemas o inquietudes técnicas en las plataformas"/>
    <s v=" EL COLOMBIANO S.A. &amp; CIA. S.C.A."/>
    <n v="890901352"/>
    <x v="4"/>
    <s v="(0) -Seleccione-"/>
    <x v="4"/>
    <s v="Liliana Saldarriaga Calderón"/>
    <n v="3148940912"/>
    <s v="lilianasc@elcolombiano.com.co"/>
    <s v="El viernes pasado subimos la información preliminar de la propuesta con los datos generales, la parte de propuesta y líneas estratégicas. Guardamos y le dimos continuar más tarde. Hoy volvimos a ingresar y no aparece nada, como si no hubieran propuestas en borrador. Acabo de cargar una nueva, para ver si traía los datos del viernes, pero sale vacía. Les agradecemos por favor nos informen si la plataforma está estable, para saber si debemos registrar los proyectos sin que se nos pierda nada, o debemos esperar. Gracias!"/>
    <m/>
    <m/>
    <m/>
    <x v="2"/>
    <x v="2"/>
    <m/>
    <s v="Alvaro"/>
    <s v="Sin Respuesta"/>
    <x v="0"/>
    <m/>
    <m/>
  </r>
  <r>
    <x v="307"/>
    <x v="0"/>
    <d v="2021-06-15T11:23:38"/>
    <d v="2021-06-17T11:23:38"/>
    <x v="0"/>
    <s v="(2) Asesoría o consultas sobre la postulación de propuestas"/>
    <s v="Boyaca 95.6fm"/>
    <n v="891800498"/>
    <x v="3"/>
    <s v="(0) -Seleccione-"/>
    <x v="24"/>
    <s v="Jorge Alexander Fonseca Rodríguez"/>
    <n v="3202934279"/>
    <s v="emisora95.6@boyaca.gov.co"/>
    <s v="Cordial saludo. por favor podrían enviar la publicación de enlace para postular el proyecto todos los requisitos gracias."/>
    <m/>
    <s v="De acuerdo con su solicitud, le informamos que los documentos definitivos de esta convocatoria,  los puede consultar a través del micrositio de la convocatoria: https://www.mintic.gov.co/transformaciondigitalmedios, en la pestaña documentos del proceso; hacemos la invitación de leer los documentos antes mencionados y cualquier inquietud, observación o consulta que se le generen puede hacerlo en el micrositio, accediendo a la pestaña centro de consultas, donde deberá diligenciar todos los campos del formulario que se despliega. Para presentar su propuesta usted encontrará también en este micrositio la pestaña PRESENTE SU PROPUESTA AQUÍ, allí deberá cargar los documentos solicitados para participar de la convocatoria."/>
    <d v="2021-06-15T17:22:00"/>
    <x v="0"/>
    <x v="9"/>
    <s v="Daniela Alemán"/>
    <s v="Alvaro"/>
    <n v="5.9727777778753079"/>
    <x v="0"/>
    <m/>
    <m/>
  </r>
  <r>
    <x v="308"/>
    <x v="0"/>
    <d v="2021-06-15T12:05:52"/>
    <d v="2021-06-17T12:05:52"/>
    <x v="0"/>
    <s v="(2) Asesoría o consultas sobre la postulación de propuestas"/>
    <s v="PRODUCCIONES WILLVIN"/>
    <s v="NIT.860.354.098-0"/>
    <x v="3"/>
    <s v="(0) -Seleccione-"/>
    <x v="5"/>
    <s v="Carolina Casas Vergel"/>
    <s v="317 5173052"/>
    <s v="ccasas@vibra.fm"/>
    <s v="Buen día Para las propuestas de capacitación de la línea estratégica 1, quisiéramos saber si las 80 horas mínimas pueden ser una parte Sincronicas y otra parte Asincronicas? Gracias!"/>
    <m/>
    <s v="En atención a su solicitud se le informa al interesado que dentro del Anexo 5 (Adenda 1) - Anexo Técnico, en el numeral 8.1 “EJE 1 - TRANSFORMACIÓN DE LA MENTALIDAD Y CULTURA EMPRESARIAL – CAPACITACION”, en el numeral 7 “Modalidad de desarrollo”, se expresa lo siguiente: Presentar un plan de trabajo donde desarrolle la metodología seleccionada para que los interesados sean formados. Se sugiere, que la modalidad de capacitación elegida se desarrolle de manera virtual o a distancia, teniendo el entorno de bioseguridad por el cual debe optar la sociedad nacional. De esta forma podría aplicar la modalidad que usted considere, siempre y cuando cumpla con lo establecido en anterior numeral 7 y con la totalidad de requisitos técnicos y jurídicos, ya que se podría enmarcar  dentro de la modalidad virtual. "/>
    <d v="2021-06-15T17:37:00"/>
    <x v="0"/>
    <x v="1"/>
    <s v="Daniela Alemán"/>
    <s v="Alvaro"/>
    <n v="5.5188888888806105"/>
    <x v="0"/>
    <m/>
    <m/>
  </r>
  <r>
    <x v="309"/>
    <x v="0"/>
    <d v="2021-06-15T13:26:08"/>
    <d v="2021-06-17T13:26:08"/>
    <x v="0"/>
    <s v="(3) Solicitudes u observaciones al proceso de convocatoria"/>
    <s v="LA MAXIMA ONLINE"/>
    <n v="10770870875"/>
    <x v="1"/>
    <s v="(Emisora/Podcast) Emisora/Podcast"/>
    <x v="58"/>
    <s v="yeferzon garcia"/>
    <n v="3182886011"/>
    <s v="YDGARCIA78@GMAIL.COM"/>
    <s v="estado de la propuesta"/>
    <m/>
    <s v="Cordial saludo,_x000a__x000a_Señor: YEFERZON GARCÍA_x000a__x000a_De acuerdo a su solicitud nos permitimos informarle que se realiza la validación de la información en el sistema y ustedes han presentado dos propuestas las cuales se encuentran con los siguientes números de radicado:_x000a__x000a_211043828_x000a_211043985"/>
    <d v="2021-06-16T14:29:00"/>
    <x v="2"/>
    <x v="2"/>
    <s v="Unión Temporal Indepro-BPM"/>
    <s v="Alvaro"/>
    <n v="25.047777777886949"/>
    <x v="0"/>
    <m/>
    <m/>
  </r>
  <r>
    <x v="310"/>
    <x v="2"/>
    <d v="2021-06-15T13:21:25"/>
    <d v="2021-06-17T13:21:25"/>
    <x v="0"/>
    <s v="(3) Solicitudes u observaciones al proceso de convocatoria"/>
    <s v=" Asociación Comunitaria la Voz de la Milagrosa"/>
    <s v="804003615-1"/>
    <x v="3"/>
    <s v="(0) -Seleccione-"/>
    <x v="30"/>
    <m/>
    <n v="3102280050"/>
    <s v="chipatastereo@gmail.com"/>
    <s v="Solicitamos encarecida y respetuosamente la ampliación de la fecha para entregar la propuestade la CONVOCATORIA PARA FINANCIAR E IMPLEMENTAR PROYECTOS, PARA APOYARLA  TRANSFORMACIÓN  DIGITAL  DE  LOS  MEDIOS  DE  COMUNICACIÓN  EL  MARCO  DE  LAREACTIVACIÓN ECÓNOMICA"/>
    <s v="https://mintic.sharepoint.com/:f:/g/direccion_economia_digital/Enbb7V6BVulNq07R7fuedkABAPl3Cyd4EmUWIPQOEfUq3Q?e=5fVShR"/>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Nicolas"/>
    <n v="8.7263888888410293"/>
    <x v="14"/>
    <m/>
    <m/>
  </r>
  <r>
    <x v="311"/>
    <x v="2"/>
    <d v="2021-06-15T13:25:44"/>
    <d v="2021-06-17T13:25:44"/>
    <x v="0"/>
    <s v="(3) Solicitudes u observaciones al proceso de convocatoria"/>
    <s v="JOHN PEDRO BAQUERO PIEDRAHÍTA"/>
    <n v="14470433"/>
    <x v="0"/>
    <s v="(0) -Seleccione-"/>
    <x v="30"/>
    <m/>
    <m/>
    <s v="johnpedrobaquero@gmail.com"/>
    <s v="Solicito encarecida y respetuosamente la ampliación de la fecha para entregar la propuesta de la CONVOCATORIA PARA FINANCIAR E IMPLEMENTAR PROYECTOS, PARA APOYAR LA  TRANSFORMACIÓN  DIGITAL  DE  LOS  MEDIOS  DE  COMUNICACIÓN  EL  MARCO  DE LA REACTIVACIÓN ECÓNOMICA"/>
    <s v="https://mintic.sharepoint.com/:f:/g/direccion_economia_digital/EncPwUeRKN5Jo2JsLFwalIAB3kgc4P3Ki2HkiQjREcxHqg?e=QaRflm"/>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Nicolas"/>
    <n v="8.6544444445171393"/>
    <x v="15"/>
    <m/>
    <m/>
  </r>
  <r>
    <x v="312"/>
    <x v="2"/>
    <d v="2021-06-15T13:34:53"/>
    <d v="2021-06-17T13:34:53"/>
    <x v="0"/>
    <s v="(3) Solicitudes u observaciones al proceso de convocatoria"/>
    <s v="Luis Santiago Camacho Mendoza"/>
    <n v="13775428"/>
    <x v="0"/>
    <s v="(0) -Seleccione-"/>
    <x v="30"/>
    <m/>
    <n v="3118549569"/>
    <s v="luissantiagocamacho19@gmail.com"/>
    <s v="Solicito encarecida y respetuosamente la ampliación de la fecha para entregar la propuesta de la CONVOCATORIA PARA FINANCIAR E IMPLEMENTAR PROYECTOS, PARA APOYAR LA  TRANSFORMACIÓN  DIGITAL  DE  LOS  MEDIOS  DE  COMUNICACIÓN  EL  MARCO  DE  LA REACTIVACIÓN ECÓNOMICA"/>
    <s v="https://mintic.sharepoint.com/:f:/g/direccion_economia_digital/EsZuyTPcAhFCqZkNoH8NMpQBPLptNHcVW4qfi3jQVAkzKQ?e=vLwhOG"/>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Nicolas"/>
    <n v="8.501944444491528"/>
    <x v="16"/>
    <m/>
    <m/>
  </r>
  <r>
    <x v="313"/>
    <x v="0"/>
    <d v="2021-06-15T15:10:09"/>
    <d v="2021-06-17T15:10:09"/>
    <x v="0"/>
    <s v="(3) Solicitudes u observaciones al proceso de convocatoria"/>
    <s v="RADIO SINCELEJO"/>
    <n v="6857171"/>
    <x v="3"/>
    <s v="(0) -Seleccione-"/>
    <x v="48"/>
    <s v="AURELIO GOMEZ ALVIZ"/>
    <n v="3015108606"/>
    <s v="aureliogomez@radiosincelejo.com.co"/>
    <s v="SOLICITO POSTEGAR LA FECHA  LIMITE PARA LA ENTREGA DE LAS PROPUESTAS, DEBIDO A LA COMPLEJIDAD DE ESTA,  PRINCIPALMENTE PARA MEDIOS LOCALES QUE NO CONTAMOS CON UN DEPARTAMENTO JURIDICO QUE SE ENCARGUE DE ESTOS TRAMITES."/>
    <m/>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Alvaro"/>
    <n v="6.9141666666255333"/>
    <x v="0"/>
    <m/>
    <m/>
  </r>
  <r>
    <x v="314"/>
    <x v="0"/>
    <d v="2021-06-15T15:13:35"/>
    <d v="2021-06-17T15:13:35"/>
    <x v="0"/>
    <s v="(2) Asesoría o consultas sobre la postulación de propuestas"/>
    <s v="Resander - Red Cooperativa de Medios de Comunicación Comunitarios de Santander"/>
    <n v="804011421"/>
    <x v="0"/>
    <s v="(0) -Seleccione-"/>
    <x v="59"/>
    <s v="Fernando Tibaduiza Araque"/>
    <n v="3106252135"/>
    <s v="resandergerencia@gmail.com"/>
    <s v="Al registrar los documentos de representación legal de algunos concesionarios de emisoras comunitarias asociados a Resander, aparece ante el Mintic son los datos del Representante legal anterior y no del que está actualmente. Es suficiente con enviar los documentos actuales?"/>
    <m/>
    <s v="De acuerdo a la solicitud recibida, en el Anexo 5 (Adenda 1) - Anexo Técnico, en el punto 7 “Identificación de las categorías, requisitos y condiciones de participación”, en el item 7.1 “Categoría No. 1 Radiodifusión sonora”, se indica que los proveedores que se encuentren interesados en acceder a la financiación de proyectos de qué trata el artículo 105 de la Ley 2063 de 2020, deberán acreditar como mínimo los requisitos y condiciones establecidos en el presente documento y los términos de la convocatoria, en particular los siguientes:_x000a_1. Se encuentre vigente y operando al 11 de marzo de 2020._x000a_2. Se encuentre vigente y operando al momento del cierre de la convocatoria (fecha límite para presentar propuestas)._x000a_3. Tenga vigencia mínima al 31 de diciembre de 2023._x000a_4. Corresponda a una estación Clase A, B, C y D._x000a_5. Los proveedores del servicio de radiodifusión sonora que ostenten dicha condición en emisoras (estaciones) tanto en la tecnología de transmisión en amplitud modulada (A.M.), como en la frecuencia modulada (F.M.) se encuentran habilitados para presentar una propuesta por cada una de las concesiones otorgadas, siempre que cumplan con los requisitos establecidos en los numerales anteriores._x000a_Asi mismo, se debe tener en cuenta que en el item 7.1.2 “Condiciones comunes a las subcategorías de radiodifusión sonora 1.1. Proveedores radiodifusión sonora emisoras Clase A, 1.2. Proveedores radiodifusión sonora emisoras Clase B y 1.3. Proveedores radiodifusión sonora emisoras Clase C”, se establecieron las siguientes condiciones:_x000a_1._x0009_Se encuentran habilitados para presentar propuesta en la Categoría No. 1 Radiodifusión Sonora, aquellos proveedores que hayan obtenido la habilitación y suscrito el contrato de concesión a través de figuras asociativas plurales como unión temporal o consorcio._x000a_2._x0009_Se encuentran habilitados para presentar propuesta en la Categoría No. 1 Radiodifusión Sonora, aquellas personas naturales y/o jurídicas que ostenten la tenencia y/o administración de la emisora (estación) a título de arrendamiento, administración delegada o cualquier otra figura contractual, siempre que a través y en virtud de la misma se desarrollen la totalidad de las actividades de radiodifusión sonora asociadas a la emisora (estación). Para tal efecto, se deberá acreditar el contrato respectivo en el cual se verifiquen los extremos proveedor (concesionario) y administrador (tenedor). En este evento, se entiende no habilitado para la presentación de propuesta el proveedor – concesionario de la emisora (estación). En caso de que, al interior de la convocatoria se presente controversia entre el proveedor (concesionario) y un arrendatario, administrador o cualquier persona natural o jurídica que alegue ejercer las actividades de radiodifusión sonora en la emisora (estación), en virtud de la existencia de un vínculo jurídico; en atención a que el MinTIC carece de la competencia para definir cualquier controversia en tal sentido, la(s) propuesta(s) respectiva(s) será(n) rechazada(s) de plano. En igual sentido se procederá en aquellos casos que se presenten propuestas simultaneas por una emisora (estación) por el proveedor (concesionario) y el arrendatario, administrador o tenedor a cualquier título._x000a_3._x0009_Los proveedores del servicio de radiodifusión sonora, que habiendo sido beneficiarios de la financiación de que trata el artículo 105 de la Ley 2063 de 2020, den lugar a la terminación de la concesión según las causales establecidas en los literales a), b), y e) del artículo 11 de la Resolución 415 del 13 de abril de 2010 deberán restituir al MinTIC/FUNTIC el cien por ciento (100%) de los recursos desembolsados. Para tal efecto, se entiende que el acto administrativo por medio del cual se realiza el reconocimiento y_x000a_asignación de los recursos presta mérito ejecutivo; sin perjuicio de la exigibilidad de la garantía de cumplimiento de condiciones legales que deberá ser otorgada por los proveedores beneficiarios como requisito previo al desembolso correspondiente. _x000a_4._x0009_Los proyectos de transformación digital y fortalecimiento que se presenten con el objeto de ser financiados al interior de la convocatoria que se adelanta por el MinTIC/FUNTIC, en los cuales se incluya la actualización o cambio de equipos que conlleven la modificación de los parámetros técnicos esenciales para la operación de la estación de radiodifusión sonora, de que trata el artículo 40 de la Resolución No. 415 del 13 de abril de 2010, deberá aportar dentro de la propuesta la autorización previa expedida por el MinTIC, por la cual se haya expedido la validación de la modificación de los parámetros técnicos esenciales y de los equipos propuestos, en los términos establecidos en el artículo 13 de Resolución No. 415 del 13 de abril de 2010. En tal sentido, de ser reconocido como beneficiario de la financiación el proponente, dichos equipos se entenderán incorporados a los contratos de concesión respectivos desde la aprobación del informe de cierre del proyecto por parte del supervisor designado y no podrán ser modificados o sustituidos sin la autorización previa y expresa del MinTIC. _x000a_5._x0009_Los proyectos de transformación digital y fortalecimiento que sean objeto de financiamiento al interior de la convocatoria que se adelante por el MinTIC/FUNTIC, que conlleven la modificación o renovación de equipos presentados dentro del estudio técnico aprobado por el Ministerio, de que trata el inciso segundo del artículo 13 de la Resolución 415 del 13 de abril de 2010, se entenderán incorporados a los contratos de concesión respectivos desde la aprobación del informe de cierre del proyecto por parte del supervisor designado y no podrán ser modificados o sustituidos sin la autorización previa y expresa del MinTIC. _x000a_6._x0009_Cuando se realice la radiodifusión de varias emisoras desde un mismo lugar o estación y compartan soluciones tecnológicas, equipos, elementos o cualquier dispositivo en sus procesos operativos, de apoyo o control, no podrán solicitar recursos para atender proyectos que tiendan a fortalecer un mismo proceso, a fin de evitar una doble financiación que puedan derivar en responsabilidades fiscales o sanciones para los beneficiarios._x000a_7._x0009_Los operadores del servicio de radiodifusión sonora cuya concesión tiene vencimiento en la vigencia 2021 con posterioridad a la fecha establecida para el cierre de la convocatoria, o, durante las vigencias 2022 y hasta el 30 de junio de 2023 inclusive, se encuentran habilitados para presentar propuesta al interior de la convocatoria, en la respectiva subcategoría, siempre y cuando, se comprometan a presentar la solicitud de prórroga de la concesión a más tardar el 1 de octubre de 2021, con el lleno de los requisitos establecidos en la Resolución No. 415 del 13 de abril de 2010 y las normas que la modifiquen o complementen. Para tal efecto, incluirán expresamente dicho compromiso en numeral independiente en la carta de presentación de la propuesta. En esa medida, se deberá incluir en el ANEXO 4 PROPUESTA CONTENIDO METODOLOGICO y ANEXO 4.1 PLAN DE TRABAJO, la actividad correspondiente a la solicitud de la frecuencia._x000a_8._x0009_En virtud de lo establecido en el artículo 35 del Decreto 019 de 2012, los operadores del servicio de radiodifusión sonora, que hayan radicado la solicitud de prórroga de la concesión en debida forma ante el MinTIC, se encuentran habilitados para presentar propuesta al interior de la convocatoria, en la respectiva subcategoría. No obstante, para efectos de considerar que la propuesta puede acceder al trámite de la audiencia de sorteo y a la asignación de la financiación, adicional al cumplimiento de las condiciones y parámetros establecidos en los numerales 7, 8 y 9 del presente anexo técnico, se verificará el cumplimiento de la totalidad de los requisitos establecidos para la prórroga respectiva; de no cumplirse los mismos, se procederá a la no habilitación de la propuesta._x000a__x000a_Por lo tanto, en su caso puntual, en relación a la documentación, se requiere el debido cumplimiento de los requisitos ya mencionados y los soportes de los cambios realizados para la participación de la presente convocatoria._x000a_"/>
    <d v="2021-06-15T19:02:00"/>
    <x v="0"/>
    <x v="0"/>
    <s v="Daniela Alemán"/>
    <s v="Alvaro"/>
    <n v="3.8069444444845431"/>
    <x v="0"/>
    <m/>
    <m/>
  </r>
  <r>
    <x v="315"/>
    <x v="0"/>
    <d v="2021-06-15T15:18:27"/>
    <d v="2021-06-17T15:18:27"/>
    <x v="0"/>
    <s v="(2) Asesoría o consultas sobre la postulación de propuestas"/>
    <s v="RADIO SINCELEJO"/>
    <n v="6857171"/>
    <x v="3"/>
    <s v="(0) -Seleccione-"/>
    <x v="48"/>
    <s v="AURELIO GOMEZ ALVIZ"/>
    <n v="3015108606"/>
    <s v="aureliogomez@radiosincelejo.com.co"/>
    <s v="buenas TARDES.. ENTRE LAS MUCHAS DUDAS QUE EXISTEN.  DENTRO DEL PROYECTO SE PUEDE CONTEMPLAR CONTRATACION DE PERSONAL? ES DECIR, SI POR EJEMPLO LA IDEA ES CREACION DE CONTENIDOS DIGITALES, PUEDO CONTEMPLAR DENTRO DE ESTE CONTRATAR UN EDITOR DE VIDEOS POR EL TIEMPO DEL PROYECTO?"/>
    <m/>
    <s v="En atención a su consulta le indicamos que el objeto de la presente convocatoria consiste en “FINANCIAR E IMPLEMENTAR PROYECTOS, PARA APOYAR LA TRANSFORMACIÓN DIGITAL DE LOS MEDIOS DE COMUNICACIÓN, EN CUALQUIERA DE LAS ETAPAS DEL NEGOCIO EN EL MARCO DE LA REACTIVACIÓN ECÓNOMICA.”, _x000a__x000a_Adicionalmente en el anexo No. 4 señala que para el recurso humano requerido en la ejecución del proyecto debe acreditarse que los perfiles vinculados estarán asociados a los procesos de implementación y puesta en marcha de hardware o software en cualquiera de los ejes de la transformación digital. Dentro de este eje. Cualquier contratación enunciada como elemento necesario para la ejecución del proyecto postulado debe guardar una relación directa con la transformación tecnológica del medio de comunicación, situación que deberá verse reflejada de manera cuantificable en el anexo 4. En tal sentido el enfoque y alcance de cada proyecto presentado deberá articularse con cualquiera de los bienes y servicios identificados como requeridos para la ejecución del proyecto, así mismo será necesaria la remisión de carácter presupuestal contemplados en los requisitos técnicos de la propuesta._x000a__x000a_Igualmente se indica tener en cuenta que según las restricciones de la convocatorita documento 5 anexo técnico adenda 1  punto 13 RESTRICCIONES DE PARA EL USO DE RECURSOS el recurso humano destinado a la ejecución del proyecto no podrá superar el cincuenta por ciento (50%) del costo total del proyecto objeto de financiación._x000a_"/>
    <d v="2021-06-16T14:46:00"/>
    <x v="0"/>
    <x v="11"/>
    <s v="Daniela Alemán "/>
    <s v="Alvaro"/>
    <n v="23.459166666667443"/>
    <x v="0"/>
    <m/>
    <m/>
  </r>
  <r>
    <x v="316"/>
    <x v="0"/>
    <d v="2021-06-15T15:33:51"/>
    <d v="2021-06-17T15:33:51"/>
    <x v="0"/>
    <s v="(2) Asesoría o consultas sobre la postulación de propuestas"/>
    <s v="Acord Antioquia"/>
    <n v="890981341"/>
    <x v="0"/>
    <s v="(0) -Seleccione-"/>
    <x v="4"/>
    <s v="Daniela Paniagua Jiménez"/>
    <n v="3113092894"/>
    <s v="comunicacionesacord@gmail.com"/>
    <s v="Hola, buenas tardes. Tenemos inquietudes con el estudio de mercado. Si nuestra proyecto está pensado en capacitaciones ¿Cómo se refleja este servicio en la tabla? Teniendo en cuenta que piden productos o servicios de Colombia Compra Eficiente.  Gracias por su atención y tiempo. Saludos. "/>
    <m/>
    <s v="Según su solicitud, le informamos que de acuerdo con en el Anexo 5 (Adenda 1) - Anexo Técnico, en cada una de las líneas estratégicas se menciona el titulo denominado “Condiciones Generales de las Cotizaciones” en donde el interesado deberá tener en cuenta lo siguiente: Para que tengan validez las cotizaciones allegadas, estas deberán cumplir con los requisitos legales vigentes y deben contener como mínimo los siguientes criterios: _x000a__x000a_•_x0009_Nombre del proveedor_x000a_•_x0009_Identificación del proveedor_x000a_•_x0009_Dirección del proveedor_x000a_•_x0009_Teléfono del proveedor_x000a_•_x0009_Correo electrónico del proveedor_x000a_•_x0009_Nombre del producto o servicio_x000a_•_x0009_Descripción detallada de cada bien o servicio_x000a_•_x0009_Lista de cantidades, precios unitarios y totales_x000a_•_x0009_Impuestos_x000a_•_x0009_Fecha de presentación y declaración de mantenimiento de la oferta_x000a_•_x0009_Firma de representante legal o la persona facultada para comprometer al oferente_x000a__x000a_Todas las cotizaciones presentadas deben ser expresadas en pesos colombianos y relacionadas en el ANEXO 4.2. ESTUDIO DE MERCADO, garantizando la descripción del valor bien o servicio para ser comparable._x000a__x000a_De la misma forma, en relación con las cotizaciones que se acojan a los Acuerdos Marcos de precios de CCE, dentro el Anexo No. 5 “Anexo Técnico”, en cada una de las líneas estratégicas se menciona el titulo denominado “Requisitos Técnicos”, en el ítem 2  que dice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 "/>
    <d v="2021-06-15T19:15:00"/>
    <x v="0"/>
    <x v="9"/>
    <s v="Daniela Alemán"/>
    <s v="Alvaro"/>
    <n v="3.6858333333511837"/>
    <x v="0"/>
    <m/>
    <m/>
  </r>
  <r>
    <x v="317"/>
    <x v="2"/>
    <d v="2021-06-11T16:37:04"/>
    <d v="2021-06-13T16:37:04"/>
    <x v="0"/>
    <s v="(2) Asesoría o consultas sobre la postulación de propuestas"/>
    <s v="Organización Radial Olímpica"/>
    <m/>
    <x v="3"/>
    <s v="(0) -Seleccione-"/>
    <x v="11"/>
    <s v="Tulio Naranjo Africano"/>
    <m/>
    <s v="tnaranjo@oro.com.co"/>
    <s v="Teniendo en cuenta la Convocatoria para financiar e implementar planes, programas o proyectos, para apoyar la transformación digitalde los medios de comunicación, en cualquiera de las etapas del negocio en el marco de la reactivación económica, en la OrganizaciónRadial Olímpica estamos elaborando una propuesta yquisiéramos saber si podemos participar con todas las emisoras que de laorganización ya que contamos con emisoras en las diferentes subcategorías 1.1, 1.2 y 1.3."/>
    <s v="https://mintic.sharepoint.com/:f:/g/direccion_economia_digital/EqoxIrRhM9tItrRT5clDqusB7qUO4JhmVwUhdPE_jergqg?e=UtI5fK"/>
    <s v="En atención a su solicitud se le comunica al interesado que si es posible presentar una o más propuestas dentro de la misma categoría en diferentes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denda 1) -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 a continuación 7.1.4 Exclusiones aplicables a la subcategoría No. 1 “Radiodifusión Sonora”_x000a_Sin perjuicio de las exclusiones, causales de rechazo y regulaciones específicas que se establezcan en el_x000a_presente documento, al igual que en las condiciones de la convocatoria que se adelante por el MinTIC/FUNTIC, _x000a_se tendrán como exclusiones, entendiéndose no habilitados para participar en la convocatoria y en particular_x000a_para la Categoría No. 1 Radiodifusión Sonora, las siguientes:_x000a_1. Proveedores del servicio de radiodifusión sonora de interés público, regulado en el Título IV de la_x000a_Resolución 415 del 13 de abril de 2010._x000a_2. Las cadenas radiales de que trata el Capítulo II del Título III de la Resolución 415 del 13 de abril de_x000a_2010, cuando presenten propuestas a título de la organización._x000a_3. Uniones Temporales y/o consorcios diferentes a los que se regulan en el numeral segundo de las_x000a_“Condiciones comunes a las subcategorías de radiodifusión sonora 1.1. Proveedores radiodifusión_x000a_sonora emisoras Clase A, 1.2. Proveedores radiodifusión sonora emisoras Clase B y 1.3. Proveedores_x000a_radiodifusión sonora emisoras Clase C” regulada para la categoría._x000a_4. Otras formas de radiodifusión digital o tecnologías online._x000a_5. No podrá incluirse como un componente de los proyectos de transformación digital al interior de la_x000a_convocatoria, aquellas actividades que tengan por objeto la red de distribución (transmisión) y/o_x000a_contribución."/>
    <d v="2021-06-16T17:36:00"/>
    <x v="0"/>
    <x v="1"/>
    <s v="Daniela Alemán "/>
    <s v="Nicolas"/>
    <n v="120.9822222221992"/>
    <x v="17"/>
    <m/>
    <m/>
  </r>
  <r>
    <x v="318"/>
    <x v="2"/>
    <d v="2021-06-11T17:41:37"/>
    <d v="2021-06-13T17:41:37"/>
    <x v="0"/>
    <s v="(2) Asesoría o consultas sobre la postulación de propuestas"/>
    <s v="Flor encarnación Padilla"/>
    <m/>
    <x v="0"/>
    <s v="(0) -Seleccione-"/>
    <x v="11"/>
    <m/>
    <m/>
    <s v="senco4@gmail.com"/>
    <s v="Buenos días, cordial saludo_x000a_Mi nombre es Flor Padilla y soy directora de un medio comunitario y alternativo el cual se encuentra registrado en el IDPAC_x000a_Me enteré de la convocatoria que está realizando el ministerio de las Tics_x000a_para la transformación digital de los medios._x000a_Esta convocatoria da cumplimiento a lo establecido en el artículo 105 de la Ley 2063 de 2020. Está dirigida a los medios decomunicación colombianos a fin de financiar la implementación de proyectos para apoyar su transformación digital y sufortalecimiento en cualquiera de las etapas del negocio; contribuyendo así, en su reactivación económica._x000a_Sin embargo al ir a la pagina no hay ningún formulario al cual se pueda acceder para poder participar_x000a_Por lo cual solicito la información para que se nos envie el link donde se pueda ingresar y registrar las propuestas asatisfacción_x000a_Agradecemos su gentil respuesta"/>
    <s v="https://mintic.sharepoint.com/:f:/g/direccion_economia_digital/Ev-Mz440jkdFhHEmfasdbN0BDl2Oo6Al-EeInFghyePMTg?e=SSBwHO"/>
    <s v="De acuerdo con su solicitud, le informamos que el día  27/05/2021 fueron publicados los documentos definitivos de esta convocatoria, estos podrán consultarlos a través del micrositio de la convocatoria: https://www.mintic.gov.co/transformaciondigitalmedios, en la pestaña &quot;DOCUMENTOS DEL PROCESO&quot;, le hacemos la invitación a consultar los documentos  y ante cualquier inquietud, observación o consulta que se le generen puede hacerlo en el micrositio, accediendo a la pestaña &quot;CENTRO DE CONSULTAS&quot;, donde deberá diligenciar todos los campos del formulario que se despliega, así mismo en el botón &quot;PRESENTE SU PROPUESTA AQUÍ&quot; podrá postularse."/>
    <d v="2021-06-16T14:51:00"/>
    <x v="0"/>
    <x v="0"/>
    <s v="Daniela Alemán "/>
    <s v="Nicolas"/>
    <n v="117.15638888895046"/>
    <x v="18"/>
    <m/>
    <m/>
  </r>
  <r>
    <x v="319"/>
    <x v="2"/>
    <d v="2021-06-15T15:34:01"/>
    <d v="2021-06-17T15:34:01"/>
    <x v="0"/>
    <s v="(3) Solicitudes u observaciones al proceso de convocatoria"/>
    <s v="Carlos Arturo Tirado Bareño"/>
    <n v="13959298"/>
    <x v="0"/>
    <s v="(0) -Seleccione-"/>
    <x v="30"/>
    <m/>
    <n v="3144170523"/>
    <s v="cartir@gmail.com"/>
    <s v="Solicito encarecida y respetuosamente la ampliación de la fecha para entregar la propuesta de laCONVOCATORIA PARA FINANCIAR E IMPLEMENTAR PROYECTOS, PARA APOYARLA  TRANSFORMACIÓN  DIGITAL  DE  LOS  MEDIOS  DE  COMUNICACIÓN  EL  MARCO  DE  LAREACTIVACIÓN ECÓNOMICA"/>
    <s v="https://mintic.sharepoint.com/:f:/g/direccion_economia_digital/EqMwlELWO6ZPlyB2pk9LgwIBDFxeIcFfI70FO9-oUWrJvg?e=F5z1lM"/>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Nicolas"/>
    <n v="6.5163888889364898"/>
    <x v="19"/>
    <m/>
    <m/>
  </r>
  <r>
    <x v="320"/>
    <x v="0"/>
    <d v="2021-06-15T16:43:49"/>
    <d v="2021-06-17T16:43:49"/>
    <x v="0"/>
    <s v="(2) Asesoría o consultas sobre la postulación de propuestas"/>
    <s v="JAIME RICO CARTAGENA"/>
    <n v="19348238"/>
    <x v="4"/>
    <s v="(0) -Seleccione-"/>
    <x v="54"/>
    <s v="Jaime Rico Cartagena"/>
    <n v="3115709201"/>
    <s v="jaimericocartagena@yahoo.es"/>
    <s v="“Los proyectos que tengan por objeto o incluyan en su desarrollo la financiación en la línea estratégica capacitación, presentados para su habilitación por parte del MinTIC/FUNTIC a través de cualquiera de los tres canales de formación referidos, PREGUNTA 1. LA CAPACITACION QUE HACE REFERENCIA ES ANTES DE LA CONVOCATORIA O DESPUES. "/>
    <m/>
    <s v="En atención a su consulta le indicamos que el objeto de la presente convocatoria consiste en “FINANCIAR E IMPLEMENTAR PROYECTOS, PARA APOYAR LA TRANSFORMACIÓN DIGITAL DE LOS MEDIOS DE COMUNICACIÓN, EN CUALQUIERA DE LAS ETAPAS DEL NEGOCIO EN EL MARCO DE LA REACTIVACIÓN ECÓNOMICA.”, adicionalmente a esto en el documento 5 anexo técnico adenda 1 ítem 8.1  EJE 1 - TRANSFORMACIÓN DE LA MENTALIDAD Y CULTURA EMPRESARIAL - CAPACITACION donde indica lo siguiente:_x000a__x000a__x000a_En desarrollo de este eje, el MinTIC/FUNTIC, realizará la financiación de proyectos única y exclusivamente que correspondan a la línea de Capacitación, entendida como el acceso y procesamiento de información, disponible en contenidos que permiten la transferencia de conocimiento en transformación digital; los cuales pueden desarrollarse de forma virtual o presencial. _x000a_ _x000a_Esta línea podrá ser orientada en uno o varios de los siguientes temas: _x000a_ _x000a_•_x0009_Transformación Digital del Negocio. _x000a_•_x0009_Competencias Digitales _x000a_•_x0009_Innovación y transformación digital _x000a_•_x0009_Tecnologías Emergentes. _x000a_•_x0009_Transformación empresarial. _x000a_•_x0009_Herramientas TIC y NTIC _x000a_•_x0009_Transformación Digital de Procesos de la Organización.  _x000a_ _x000a_Nota: los procesos de formación aquí descritos deben estar orientados a cumplir con estándares de formación en habilidades señalados en el marco global de habilidades y competencias para un mundo digital. El cual se encuentra en: https://sfia-online.org/es/sfia-7/skills?b_start:int=80 _x000a_    _x000a_Estos procesos de formación pueden ser desarrollados mediante tres canales diferentes de formación, los cuales son: _x000a_ _x000a__x000a_Los proyectos que tengan por objeto o incluyan en su desarrollo la financiación en la línea estratégica capacitación, presentados para su habilitación por parte del MinTIC/FUNTIC a través de cualquiera de los tres canales de formación referidos, deben incluir de manera expresa en el numeral _x000a_6. ALINEACION CON LOS EJES ESTRATÉGICOS DE LA CONVOCATORIA PARA LA TRANSFORMACIÓN DIGITAL Y FORTALECIMIENTO DE LOS MEDIOS DE COMUNICACIÓN del ANEXO 4 - PROPUESTA CONTENIDO METODOLOGICO, cuando mínimo los siguientes conceptos técnicos y administrativos: _x000a_ _x000a_1._x0009_Diagnóstico actual y necesidades: en el cual se debe señalar la situación actual del medio de comunicación y justificar la necesidad de la capacitación. _x000a_2._x0009_Propuesta de Objetivos: cuales son los resultados esperados con esa capacitación dentro de la organización y como esta puede potencializar el negocio y mejorar las condiciones del medio de comunicación. _x000a_3._x0009_Cronograma del plan de capacitación: se debe indicar un calendario de formación, señalando el número de horas semanales que se van a capacitar y como las mismas cumplen con el plan de estudios deseado. (programa de mínimo 80 horas de capacitación y máximo 160 horas de capacitación) _x000a_4._x0009_Listado del personal y perfil para capacitar: se debe presentar un listado del personal que va a recibir la capacitación señalando la necesidad, el perfil que tiene y como el mismo va a incrementar las capacidades de la organización (El número de personal a capacitar no puede variar de acuerdo con la propuesta inicialmente presentada y debe mantener de manera constante hasta el final de la capacitación, no puede ser modificado en ningún momento). En todo caso el personal objeto de formación deberá ser parte de la organización, lo cual deberá ser certificado por el representante legal. _x000a_5._x0009_Intensidad horaria de capacitación: Se debe señalar el programa de educación informal por el cual se está optando, estableciendo expresamente el número de horas a desarrollar en total; cuando el programa de estudios de la formación se encuentre distribuido en módulos o ciclos, se deberá realizar su descripción indicando las horas asignadas a cada uno. (Programa de mínimo 80 horas de capacitación y máximo 160 horas de capacitación) _x000a_6._x0009_Contenido Programático y/o Actividades a desarrollar: se debe presentar el programa de capacitación a elección, indicando el programa de formación, los principales temas a abordar y las habilidades fortalecidas con el programa de formación. _x000a_7._x0009_Modalidad de desarrollo: presentar un plan de trabajo donde desarrolle la metodología seleccionada para que los interesados sean formados. Se sugiere, que la modalidad de capacitación elegida se desarrolle de manera virtual o a distancia, teniendo el entorno de bioseguridad por el cual debe optar la sociedad nacional.   _x000a_8._x0009_Indicadores de impacto: señalar mínimo dos indicadores que se verán incrementados y/o mejorados en las operaciones funcionales de la empresa una vez todo el personal propuesto culmine el proceso de formación, al interior de los cuales, uno debe corresponder a la presentación de un proyecto o intraemprendimiento de transformación interna como consecuencia de la formación, al igual que número de personas capacitadas. _x000a_ _x000a_Los proyectos que presenten para procesos de capacitación deben estar orientados a procesos de formación informal (mínimo 80 horas de capacitación y máximo 160 horas de capacitación), los cuales deben contar con un certificado de asistencia por cada integrante de la organización que va a recibir la capacitación. _x000a_ _x000a_Los proyectos que consideren el eje estratégico de transformación de la mentalidad – capacitación, deberán contemplar y garantizar la entrega de certificados de asistencia al final de la formación, en lo cuales se incluya cuando mínimo: a.) nombre del curso, b.) entidad o empresa que dictó la capacitación, c.) número de horas que duró la  capacitación, c.) nombre del programa o habilidades y saberes que se obtuvieron, d.) nombres y apellidos de la persona que asistió al proceso de capacitación, e.) número de identificación de la persona que asistió a la  capacitación y f.) firma de la autoridad competente en la entidad y/o empresa que dictó la  capacitación. _x000a_ _x000a_Evaluación de impacto: Los medios de comunicación, cuyos proyectos hayan sido habilitados  y sean beneficiarios de la financiación, que incluyan actividades correspondientes al eje estratégico de transformación de la mentalidad – capacitación, deberán elaborar y presentar ante el MinTIC/FUNTIC un informe de cierre del proyecto, en el cual se realice la evaluación de impactos, y se identifiquen los resultados alcanzados con el proceso de  capacitación, evidenciando como los mismos fortalecen la sostenibilidad de las actividades propias de la organización._x000a__x000a__x000a_8.1.1 _x0009_Estudio de mercado eje estratégico de transformación de la mentalidad – capacitación _x000a_ _x000a_Aquellas propuestas que tengan por objeto o incluyan en su desarrollo la financiación en la línea estratégica capacitación, para su evaluación y habilitación por parte del MinTIC/FUNTIC, deben incluir dentro de su propuesta en el ANEXO 4.2. ESTUDIO DE MERCADO, el estudio – análisis de mercado, elaborado a partir de tres (3) cotizaciones expedidas por personas jurídicas debidamente constituidas (en cualquiera de los tres canales de formación referidos). Las cotizaciones presentadas, deberán contar con los anexos correspondientes que permitan acreditar el cumplimiento de las siguientes condiciones de carácter jurídico, técnico y financiero_x000a__x000a_Teniendo en cuenta lo anterior  y en respuesta a su segunda pregunta “Y SI ES DESPUES TIENE QUE ESCOGER LA ENTIDAD PARA PRESENTARLA EN EL PROYECTO. GRACIAS” _x000a_en caso de ser beneficiado el proyecto deberá ejecutarse dentro de los términos de la convocatoria e implementado dentro de la organización para la cual se presenta el mismo._x000a__x000a__x000a_ _x000a_"/>
    <d v="2021-06-16T18:26:00"/>
    <x v="0"/>
    <x v="11"/>
    <s v="Daniela Alemán "/>
    <s v="Alvaro"/>
    <n v="25.70305555552477"/>
    <x v="0"/>
    <m/>
    <m/>
  </r>
  <r>
    <x v="321"/>
    <x v="0"/>
    <d v="2021-06-15T16:43:49"/>
    <d v="2021-06-17T16:43:49"/>
    <x v="0"/>
    <s v="(2) Asesoría o consultas sobre la postulación de propuestas"/>
    <s v="JAIME RICO CARTAGENA"/>
    <n v="19348238"/>
    <x v="4"/>
    <s v="(0) -Seleccione-"/>
    <x v="54"/>
    <s v="Jaime Rico Cartagena"/>
    <n v="3115709201"/>
    <s v="jaimericocartagena@yahoo.es"/>
    <s v="PREGUNTA 2.  Y SI ES DESPUES TIENE QUE ESCOGER LA ENTIDAD PARA PRESENTARLA EN EL PROYECTO. GRACIAS” "/>
    <m/>
    <s v="En atención a su consulta le indicamos que el objeto de la presente convocatoria consiste en “FINANCIAR E IMPLEMENTAR PROYECTOS, PARA APOYAR LA TRANSFORMACIÓN DIGITAL DE LOS MEDIOS DE COMUNICACIÓN, EN CUALQUIERA DE LAS ETAPAS DEL NEGOCIO EN EL MARCO DE LA REACTIVACIÓN ECÓNOMICA.”, adicionalmente a esto en el documento 5 anexo técnico adenda 1 ítem 8.1  EJE 1 - TRANSFORMACIÓN DE LA MENTALIDAD Y CULTURA EMPRESARIAL - CAPACITACION donde indica lo siguiente:_x000a__x000a__x000a_En desarrollo de este eje, el MinTIC/FUNTIC, realizará la financiación de proyectos única y exclusivamente que correspondan a la línea de Capacitación, entendida como el acceso y procesamiento de información, disponible en contenidos que permiten la transferencia de conocimiento en transformación digital; los cuales pueden desarrollarse de forma virtual o presencial. _x000a_ _x000a_Esta línea podrá ser orientada en uno o varios de los siguientes temas: _x000a_ _x000a_•_x0009_Transformación Digital del Negocio. _x000a_•_x0009_Competencias Digitales _x000a_•_x0009_Innovación y transformación digital _x000a_•_x0009_Tecnologías Emergentes. _x000a_•_x0009_Transformación empresarial. _x000a_•_x0009_Herramientas TIC y NTIC _x000a_•_x0009_Transformación Digital de Procesos de la Organización.  _x000a_ _x000a_Nota: los procesos de formación aquí descritos deben estar orientados a cumplir con estándares de formación en habilidades señalados en el marco global de habilidades y competencias para un mundo digital. El cual se encuentra en: https://sfia-online.org/es/sfia-7/skills?b_start:int=80 _x000a_    _x000a_Estos procesos de formación pueden ser desarrollados mediante tres canales diferentes de formación, los cuales son: _x000a_ _x000a__x000a_Los proyectos que tengan por objeto o incluyan en su desarrollo la financiación en la línea estratégica capacitación, presentados para su habilitación por parte del MinTIC/FUNTIC a través de cualquiera de los tres canales de formación referidos, deben incluir de manera expresa en el numeral _x000a_6. ALINEACION CON LOS EJES ESTRATÉGICOS DE LA CONVOCATORIA PARA LA TRANSFORMACIÓN DIGITAL Y FORTALECIMIENTO DE LOS MEDIOS DE COMUNICACIÓN del ANEXO 4 - PROPUESTA CONTENIDO METODOLOGICO, cuando mínimo los siguientes conceptos técnicos y administrativos: _x000a_ _x000a_1._x0009_Diagnóstico actual y necesidades: en el cual se debe señalar la situación actual del medio de comunicación y justificar la necesidad de la capacitación. _x000a_2._x0009_Propuesta de Objetivos: cuales son los resultados esperados con esa capacitación dentro de la organización y como esta puede potencializar el negocio y mejorar las condiciones del medio de comunicación. _x000a_3._x0009_Cronograma del plan de capacitación: se debe indicar un calendario de formación, señalando el número de horas semanales que se van a capacitar y como las mismas cumplen con el plan de estudios deseado. (programa de mínimo 80 horas de capacitación y máximo 160 horas de capacitación) _x000a_4._x0009_Listado del personal y perfil para capacitar: se debe presentar un listado del personal que va a recibir la capacitación señalando la necesidad, el perfil que tiene y como el mismo va a incrementar las capacidades de la organización (El número de personal a capacitar no puede variar de acuerdo con la propuesta inicialmente presentada y debe mantener de manera constante hasta el final de la capacitación, no puede ser modificado en ningún momento). En todo caso el personal objeto de formación deberá ser parte de la organización, lo cual deberá ser certificado por el representante legal. _x000a_5._x0009_Intensidad horaria de capacitación: Se debe señalar el programa de educación informal por el cual se está optando, estableciendo expresamente el número de horas a desarrollar en total; cuando el programa de estudios de la formación se encuentre distribuido en módulos o ciclos, se deberá realizar su descripción indicando las horas asignadas a cada uno. (Programa de mínimo 80 horas de capacitación y máximo 160 horas de capacitación) _x000a_6._x0009_Contenido Programático y/o Actividades a desarrollar: se debe presentar el programa de capacitación a elección, indicando el programa de formación, los principales temas a abordar y las habilidades fortalecidas con el programa de formación. _x000a_7._x0009_Modalidad de desarrollo: presentar un plan de trabajo donde desarrolle la metodología seleccionada para que los interesados sean formados. Se sugiere, que la modalidad de capacitación elegida se desarrolle de manera virtual o a distancia, teniendo el entorno de bioseguridad por el cual debe optar la sociedad nacional.   _x000a_8._x0009_Indicadores de impacto: señalar mínimo dos indicadores que se verán incrementados y/o mejorados en las operaciones funcionales de la empresa una vez todo el personal propuesto culmine el proceso de formación, al interior de los cuales, uno debe corresponder a la presentación de un proyecto o intraemprendimiento de transformación interna como consecuencia de la formación, al igual que número de personas capacitadas. _x000a_ _x000a_Los proyectos que presenten para procesos de capacitación deben estar orientados a procesos de formación informal (mínimo 80 horas de capacitación y máximo 160 horas de capacitación), los cuales deben contar con un certificado de asistencia por cada integrante de la organización que va a recibir la capacitación. _x000a_ _x000a_Los proyectos que consideren el eje estratégico de transformación de la mentalidad – capacitación, deberán contemplar y garantizar la entrega de certificados de asistencia al final de la formación, en lo cuales se incluya cuando mínimo: a.) nombre del curso, b.) entidad o empresa que dictó la capacitación, c.) número de horas que duró la  capacitación, c.) nombre del programa o habilidades y saberes que se obtuvieron, d.) nombres y apellidos de la persona que asistió al proceso de capacitación, e.) número de identificación de la persona que asistió a la  capacitación y f.) firma de la autoridad competente en la entidad y/o empresa que dictó la  capacitación. _x000a_ _x000a_Evaluación de impacto: Los medios de comunicación, cuyos proyectos hayan sido habilitados  y sean beneficiarios de la financiación, que incluyan actividades correspondientes al eje estratégico de transformación de la mentalidad – capacitación, deberán elaborar y presentar ante el MinTIC/FUNTIC un informe de cierre del proyecto, en el cual se realice la evaluación de impactos, y se identifiquen los resultados alcanzados con el proceso de  capacitación, evidenciando como los mismos fortalecen la sostenibilidad de las actividades propias de la organización._x000a__x000a__x000a_8.1.1 _x0009_Estudio de mercado eje estratégico de transformación de la mentalidad – capacitación _x000a_ _x000a_Aquellas propuestas que tengan por objeto o incluyan en su desarrollo la financiación en la línea estratégica capacitación, para su evaluación y habilitación por parte del MinTIC/FUNTIC, deben incluir dentro de su propuesta en el ANEXO 4.2. ESTUDIO DE MERCADO, el estudio – análisis de mercado, elaborado a partir de tres (3) cotizaciones expedidas por personas jurídicas debidamente constituidas (en cualquiera de los tres canales de formación referidos). Las cotizaciones presentadas, deberán contar con los anexos correspondientes que permitan acreditar el cumplimiento de las siguientes condiciones de carácter jurídico, técnico y financiero_x000a__x000a_Teniendo en cuenta lo anterior  y en respuesta a su segunda pregunta “Y SI ES DESPUES TIENE QUE ESCOGER LA ENTIDAD PARA PRESENTARLA EN EL PROYECTO. GRACIAS” _x000a_En caso de ser beneficiado el proyecto deberá ejecutarse dentro de los términos de la convocatoria e implementado dentro de la organización para la cual se presenta el mismo._x000a_"/>
    <d v="2021-06-16T18:26:00"/>
    <x v="0"/>
    <x v="11"/>
    <s v="Daniela Alemán "/>
    <s v="Alvaro"/>
    <n v="25.70305555552477"/>
    <x v="0"/>
    <m/>
    <m/>
  </r>
  <r>
    <x v="322"/>
    <x v="2"/>
    <d v="2021-06-15T15:36:38"/>
    <d v="2021-06-17T15:36:38"/>
    <x v="0"/>
    <s v="(3) Solicitudes u observaciones al proceso de convocatoria"/>
    <s v="MONICA ALEJANDRA BAQUERO PIDERAHITA"/>
    <n v="1111806060"/>
    <x v="0"/>
    <s v="(0) -Seleccione-"/>
    <x v="30"/>
    <m/>
    <n v="3209081868"/>
    <s v="mondrabp@gmail.com"/>
    <s v="Solicito encarecida y respetuosamente la ampliación de la fecha para entregar la propuesta de la CONVOCATORIA PARA FINANCIAR E IMPLEMENTAR PROYECTOS, PARA APOYAR LA TRANSFORMACIÓN DIGITAL DE LOS MEDIOS DE COMUNICACIÓN EL MARCO DE LA_x000a_REACTIVACIÓN ECÓNOMICA"/>
    <s v="https://mintic.sharepoint.com/:f:/g/direccion_economia_digital/EmUIAVdfZ_1Ntg30nLmLC0cBvHN-SfGpH2rXt2HwEYmpgg?e=K3AjHe"/>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Nicolas"/>
    <n v="6.4727777777588926"/>
    <x v="20"/>
    <m/>
    <m/>
  </r>
  <r>
    <x v="323"/>
    <x v="2"/>
    <d v="2021-06-15T15:39:48"/>
    <d v="2021-06-17T15:39:48"/>
    <x v="0"/>
    <s v="(3) Solicitudes u observaciones al proceso de convocatoria"/>
    <s v="ALBA YOLIMA FONTECHA QUIROGA"/>
    <n v="40305287"/>
    <x v="0"/>
    <s v="(0) -Seleccione-"/>
    <x v="30"/>
    <m/>
    <n v="3102573731"/>
    <s v=" angie282008@hotmail.com"/>
    <s v="Solicito encarecida y respetuosamente la ampliación de la fecha para entregar la propuesta de la CONVOCATORIA PARA FINANCIAR E IMPLEMENTAR PROYECTOS, PARA APOYAR LA TRANSFORMACIÓN DIGITAL DE LOS MEDIOS DE COMUNICACIÓN EL MARCO DE LA_x000a_REACTIVACIÓN ECÓNOMICA "/>
    <s v="https://mintic.sharepoint.com/:f:/g/direccion_economia_digital/EiPY1fXusd1CrFxTay1TztkBN73iAZnxCneXtry55gNzOA?e=RDQueg"/>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Nicolas"/>
    <n v="6.4200000000419095"/>
    <x v="21"/>
    <m/>
    <m/>
  </r>
  <r>
    <x v="324"/>
    <x v="0"/>
    <d v="2021-06-15T17:20:39"/>
    <d v="2021-06-17T17:20:39"/>
    <x v="0"/>
    <s v="(1) Problemas o inquietudes técnicas en las plataformas"/>
    <s v=" EL COLOMBIANO S.A. &amp; CIA. S.C.A."/>
    <n v="890901352"/>
    <x v="4"/>
    <s v="(0) -Seleccione-"/>
    <x v="4"/>
    <s v="Liliana Saldarriaga Calderón"/>
    <n v="3148940912"/>
    <s v="lilianasc@elcolombiano.com.co"/>
    <s v="Solicito por favor su ayuda debido a que cuando creé el usuario lo registré con mi número de cédula y no con el NIT de la empresa El Colombiano. Por tanto, los datos de la empresa quedaron como su fuera mi nombre, Liliana Saldarriaga Calderón con mi número de cédula. ¿Podrían por favor ajustarlo a los datos de El Colombiano? El Colombiano S.A.S. NIT: 890901352-3 Gracias!"/>
    <m/>
    <s v="Cordial saludo,_x000a__x000a_Señores: EL COLOMBIANO S.A. &amp; CIA. S.C.A._x000a__x000a_De acuerdo a su solicitud nos permitimos informarle que realizando las validaciones correspondientes en el sistema, se recomienda que se cree la cuenta nuevamente con los datos correctos."/>
    <d v="2021-06-16T14:54:00"/>
    <x v="2"/>
    <x v="2"/>
    <m/>
    <s v="Alvaro"/>
    <n v="21.555833333346527"/>
    <x v="0"/>
    <m/>
    <m/>
  </r>
  <r>
    <x v="325"/>
    <x v="0"/>
    <d v="2021-06-15T17:22:48"/>
    <d v="2021-06-17T17:22:48"/>
    <x v="0"/>
    <s v="(1) Problemas o inquietudes técnicas en las plataformas"/>
    <s v="Producciones Willvin S.A."/>
    <n v="860354098"/>
    <x v="3"/>
    <s v="(0) -Seleccione-"/>
    <x v="5"/>
    <s v="José Hernando Vargas Soba "/>
    <n v="3115882571"/>
    <s v="auxjuridica@vibra.fm"/>
    <s v="El representante legal tiene firma certificada, registrada en certicamara. ¿Los documentos que este debe firmar los puede realizar con este medio, o debe ser solo a puño letra de este?  Muchas gracias. "/>
    <m/>
    <s v="En atención a la observación planteada, para los efectos de la presente convocatoria, las firmas certificadas como la que refiere son viables y aceptadas._x000a_"/>
    <d v="2021-06-15T22:05:00"/>
    <x v="1"/>
    <x v="2"/>
    <m/>
    <s v="Alvaro"/>
    <n v="4.7033333333674818"/>
    <x v="0"/>
    <m/>
    <m/>
  </r>
  <r>
    <x v="326"/>
    <x v="0"/>
    <d v="2021-06-15T17:58:51"/>
    <d v="2021-06-17T17:58:51"/>
    <x v="0"/>
    <s v="(2) Asesoría o consultas sobre la postulación de propuestas"/>
    <s v="Asociación Colombiana de Economistas Consultores"/>
    <n v="830005447"/>
    <x v="3"/>
    <s v="(0) -Seleccione-"/>
    <x v="5"/>
    <s v="Milena Rodríguez"/>
    <n v="3214147583"/>
    <s v="asoconsultores@gmail.com"/>
    <s v="Buenas tardes, agradecemos nos puedan confirmar el número de convocatoria.   Muchas gracias"/>
    <m/>
    <s v="De acuerdo con su solicitud, le informamos que el número de la convocatoria es la No 001 de 2021, lo invitamos a consultar a través del micrositio de la convocatoria los requisitos para participar, https://www.mintic.gov.co/transformaciondigitalmedios, hacemos la invitación de leer los documentos relacionados en este link en el botón &quot;DOCUMENTOS DEL PROCESO&quot; y cualquier inquietud, observación o consulta que se le genere puede hacerlo en el micrositio, accediendo en la pestaña &quot;CENTRO DE CONSULTAS&quot;, donde deberá diligenciar todos los campos del formulario que se despliega."/>
    <d v="2021-06-15T19:35:00"/>
    <x v="0"/>
    <x v="9"/>
    <s v="Daniela Alemán "/>
    <s v="Alvaro"/>
    <n v="1.6024999998626299"/>
    <x v="0"/>
    <m/>
    <m/>
  </r>
  <r>
    <x v="327"/>
    <x v="0"/>
    <d v="2021-06-15T18:15:14"/>
    <d v="2021-06-17T18:15:14"/>
    <x v="0"/>
    <s v="(3) Solicitudes u observaciones al proceso de convocatoria"/>
    <s v="Asociación Comunitaria la voz de la Milagrosa   "/>
    <n v="800254736"/>
    <x v="3"/>
    <s v="(0) -Seleccione-"/>
    <x v="60"/>
    <s v="BELEN CASTILLO DEPAZ"/>
    <n v="3108144476"/>
    <s v="bel-encastillo@hotmail.com"/>
    <s v="Solicito encarecida y respetuosamente la ampliación de la fecha para entregar la propuesta d4e la convocatoria PARA FINANCIAR E IMPLEMENTAR PROYECTOS, PARA APOYAR LA TRANSFORMACION DIGITAL DE LOS MEDIOS DE COMUNICACION EN EL MARCO DE LA REACTIVACION ECONOMICA."/>
    <m/>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Alvaro"/>
    <n v="3.8294444445054978"/>
    <x v="0"/>
    <m/>
    <m/>
  </r>
  <r>
    <x v="328"/>
    <x v="0"/>
    <d v="2021-06-15T18:59:54"/>
    <d v="2021-06-17T18:59:54"/>
    <x v="0"/>
    <s v="(2) Asesoría o consultas sobre la postulación de propuestas"/>
    <s v="PROCEMCO"/>
    <n v="860450048"/>
    <x v="6"/>
    <s v="(0) -Seleccione-"/>
    <x v="5"/>
    <s v="Martha E. Zua Delgado"/>
    <n v="3124784173"/>
    <s v="mzua@procem.co"/>
    <s v="Somos PROCEMCO, editamos la revista NOTICRETO dirigida al sector de la construcción, con circulación bimestral y de manera ininterrumpida desde hace 32 años a nivel nacional. Nuestro contenido está orientado a informar sobre las nuevas tecnologías sobre el uso del concreto, el cemento y los prefabricados y las buenas prácticas de construcción en nuestro país. ¿Podemos participar en la convocatoria con el proyecto de digitalización para nuestra revista?"/>
    <m/>
    <s v="En atención a su solicitud se le informa al interesado que en el Anexo No. 5 (Adenda 1) “Anexo Técnico”, en el numeral 7.4 Categoría No. 4 Revistas, La categoría “Revistas” está dirigida a las personas jurídicas y/o naturales debidamente constituidas en Colombia y cuyo objeto social esté asociado a la publicación de revistas, con las condiciones establecidas en el presente numeral. Para su desarrollo se cuenta con un presupuesto de DIEZ MIL QUINIENTOS NOVENTA MILLONES CIENTO CUARENTA Y TRES MIL SEISCIENTOS VEINTIOCHO PESOS MCTE ($  10.590.143.628,00), distribuidos en cuatro (4) subcategorías establecidas en razón al impacto de la_x000a_publicación, así:4.1. Nacional con frecuencia desde dos veces a la semana hasta quincenal, 4.2 Nacional con frecuencia desde tres veces al mes hasta mensual, 4.3. Local con frecuencia desde dos veces a la semana hasta quincenal y 4.4. Local con frecuencia desde tres veces al mes hasta mensual, así mismo en el capítulo 8.2.2. DIGITALIZACIÓN DE PROCESOS,  expresa lo siguiente: Consiste en la conversión o transformación de la información de una organización en forma digital, automatizando o insertando tecnologías en un proceso necesario o existente para optimizar la cadena de valor actual, de esta forma podrá enfocar su proyecto basado en los procesos indicados:_x000a__x000a_•_x0009_Procesos de apoyo o soporte: Son aquellos que dan apoyo a los procesos operativos._x000a_•_x0009_Procesos de evaluación y control: Son aquellos que hacen seguimiento al cumplimiento de normas, leyes, procedimientos internos que debe seguir la organización. _x000a__x000a_Adicionalmente, dentro del Anexo No. 5 (Adenda 1), en el numeral 8.2.2.3 “Condiciones específicas de los proyectos asociados a la línea digitalización de procesos”, que dice lo siguiente: Los proyectos que tengan por objeto o incluyan en su desarrollo la financiación en la línea estratégica digitalización de procesos, presentados para su habilitación por parte del MinTIC/FUNTIC, deben incluir de manera expresa en el numeral 6. ALINEACIÓN CON LOS EJES ESTRATÉGICOS DE LA CONVOCATORIA PARA LA TRANSFORMACIÓN DIGITAL Y FORTALECIMIENTO DE LOS MEDIOS DE COMUNICACIÓN del ANEXO 4. COMPONENTE MEDOTOLOGICO, adicional a las condiciones establecidas, los siguientes conceptos técnicos y administrativos:_x000a__x000a_1. Procesos de apoyo o soporte y/o de evaluación y control. Identificar el (los) proceso(s) de apoyo o soporte y/o de evaluación y control a los cuales se vincula la ejecución del proyecto, indicando expresamente la situación actual del mismo, justificando detalladamente las actividades de mejora que se espera lograr con la implementación del proyecto._x000a_2. Identificación de actividades. Explicar de manera detallada las actividades a realizar, los bienes y servicios a utilizar, así como las acciones a ejecutar dentro de la planeación estratégica; las cuales deben ser coherentes y tener correlación con el presupuesto presentado en la propuesta según el ANEXO 4.3. PRESUPUESTO._x000a_3. Fase del desarrollo. Para cada uno de los procesos de apoyo o soporte y/o de evaluación y control objeto de desarrollo con el proyecto, se deberá establecer expresamente si corresponde a actualización y/o adquisición para la implementación, indicando el procedimiento de implementación de este, incluyendo los recursos a utilizar para el logro de dicho objetivo._x000a_4. Descripción de los bienes. Para el desarrollo de la línea estratégica, se deberá realizar la descripción de los bienes, indicando si corresponde a hardware y/o software los cuales deben corresponder a los relacionados en el ANEXO 4.3. PRESUPUESTO._x000a_5. Identificación hardware. En lo que corresponde al hardware se debe realizar la relación de cada uno de los elementos con base en la ficha técnica del fabricante, ya sea para adquisición de partes, componentes o equipos de hardware indicando como mínimo nombre, marca, modelo, soporte, garantías, así como también realizando la descripción detallada._x000a_6. Software existente en el mercado. Para el caso particular de software existente en el mercado, así como para suscripciones basadas en la nube y adquisición de licencias se debe detallar donde aplique, clase y nombre del software, versión, fabricante, funcionalidad, tipo de licenciamiento, garantía, soporte, describir requisitos del sistema para ser implementado, número de equipos que cubre la licencia, descripción pormenorizada de las especificaciones con base en la ficha técnica del fabricante._x000a_7. Software a la medida. De requerirse desarrollo de software a la medida o desde cero, además de lo anterior se debe detallar:_x000a_a) Cantidad de Requerimientos Funcionales: Describir las funciones del software desarrollado, el lenguaje de programación utilizado, dispositivo donde será implementado el sistema, funcionamiento en la Base de Datos, así como señalar el tiempo de desarrollo y demás requerimientos que se consideren necesarios para el funcionamiento del aplicativo._x000a_b) Requerimientos no funcionales: Informe detallado del software a desarrollar, donde manifieste la disponibilidad, estabilidad, interoperabilidad, tolerancia a fallos, seguridad, entre otros._x000a_c) Código Fuente del desarrollo: Documento donde se detalle la propiedad del código fuente, indicando si el mismo quedará en su etapa final como propiedad del medio de comunicación o si por el contrario quedara como propiedad del desarrollador._x000a_d) Licencias en herramientas adicionales de ser requeridas: Señalar de manera tacita si se va a utilizar un software adicional el cual requiere pagos adicionales para su utilización._x000a_e) Horas de desarrollo estimadas: Presentar un documento con los perfiles y los tiempos (parciales y/o totales) de dedicación de las personas responsables de efectuar el desarrollo._x000a_f) Protección legal de software: Documentar marca registrada, patente, derechos de autor entre otros._x000a_g) Requerimientos adicionales de hardware o software: Especificar detalladamente que infraestructura adicional se requiere para el desarrollo._x000a_h) Garantía y Soporte_x000a_8. Indicadores de impacto: señalar mínimo dos indicadores que se verán incrementados y/o mejorados en las operaciones funcionales de la empresa con la línea de implementación de digitalización de procesos.  _x000a__x000a_Una vez definidos los procesos a los cuales aplicara su transformación digital también deberá enfocar su propuesta cumpliendo todos los requisitos y condiciones tanto técnicas como jurídicas, de esta forma lo invitamos a revisar dicha línea estratégica en detalle y todos los anexos respectivos,  de esta forma podrá validar si de acuerdo con los requisitos resulta viable su participación. Así mismo Cualquier duda e inquietud será resuelta en el Centro de Consulta dispuesto en el link anteriormente mencionado._x000a_"/>
    <d v="2021-06-16T15:24:00"/>
    <x v="0"/>
    <x v="1"/>
    <s v="Daniela Alemán "/>
    <s v="Alvaro"/>
    <n v="20.401666666672099"/>
    <x v="0"/>
    <m/>
    <m/>
  </r>
  <r>
    <x v="329"/>
    <x v="2"/>
    <d v="2021-06-15T07:04:04"/>
    <d v="2021-06-17T07:04:04"/>
    <x v="0"/>
    <s v="(2) Asesoría o consultas sobre la postulación de propuestas"/>
    <s v="Oro Visión Ltda"/>
    <m/>
    <x v="2"/>
    <s v="(0) -Seleccione-"/>
    <x v="30"/>
    <s v="Alejandra Briceño"/>
    <n v="6481222"/>
    <s v="oronoticiastro@gmail.com"/>
    <s v="Buena tarde,_x000a_Estuvimos viendo y analizando la CONVOCATORIA TRANSFORMACIÓN DIGITAL Y FORTALECIMIENTO DE MEDIOS DE COMUNICACIÓN, somos una programadora regional con licitación de noticiero desde hace 20 años con el CANAL TRO. Revisandola convocatoria, no encontramos un espacio o un área en la cual clasifiquemos y nos podamos inscribir._x000a_Agradecemos la colaboración y respuesta oportuna."/>
    <s v="https://mintic.sharepoint.com/:f:/g/direccion_economia_digital/EmvqybgWFutLmB5lfSfb2eYBiGgGD46hh6jk13L3td0vqA?e=kINwd1"/>
    <s v="De acuerdo a la solicitud recibida, en el Anexo 5 (Adenda 1) - Anexo Técnico, en el en el punto 7 “Identificación de las categorías, requisitos y condiciones de participación”, en el item 7.2 “Categoría No. 2 Televisión”, se indica que esta categoría está dirigida a los operadores del servicio público de televisión, bajo la modalidad de televisión abierta y televisión cerrada, con las siguientes condiciones establecidas por subcategoría: _x000a_1. Se encuentre vigente al 11 de marzo de 2020_x000a_2. Se encuentre vigente al momento del cierre de la convocatoria (fecha límite para presentar propuestas)_x000a_3. Tenga vigencia mínima al 31 de diciembre de 2023._x000a__x000a_Asi mismo, en el numeral 7.2.1.5 “Condiciones comunes a los operadores de televisión comunitaria cerrada sin ánimo de lucro”, se establecieron las siguientes condiciones:_x000a_1._x0009_Deberán aportar certificación expedida por el representante legal, en la cual se certifique expresamente que la persona jurídica que constituye la comunidad organizada licenciataria, no se encuentra en causal de disolución y que no se ha iniciado trámite de liquidación de la persona jurídica. Dicha certificación será subsanable, pero su no entrega definitiva será causal de rechazo de la propuesta._x000a_2._x0009_Deberán aportar certificación expedida por el representante legal, en la cual se certifique expresamente el número de asociados vigentes de la comunidad organizada licenciataria. Dicha certificación será subsanable, pero su no entrega definitiva será causal de rechazo de la propuesta._x000a_3._x0009_Los licenciatarios del servicio de televisión comunitaria deberán tener vigentes las garantías de que trata el artículo 30 de la Resolución No. 650 del 6 de junio de 2018 “por la cual se Reglamenta el Servicio de Televisión Comunitaria” en las condiciones, monto y amparos que se establecen en el anexo No. 3 de dicho acto administrativo y/o las establecidas en la Resolución por medio de la cual se otorgó o prorrogó la licencia respectiva._x000a_4._x0009_No podrá incluirse como un componente de los proyectos de transformación digital al interior de la convocatoria, aquellas actividades que tengan por objeto la red de distribución (transmisión) y/o contribución._x000a_5._x0009_Cuando el proyecto objeto de financiación contemple la adquisición de equipos y/o sistemas – software, que conlleven la modificación o renovación de equipos presentados dentro del estudio técnico de la solicitud y/o prórroga de la licencia asociados a la producción y emisión del canal comunitario, se entenderán incorporados dentro de las condiciones de la licencia y no podrán ser modificados o sustituidos sin la autorización previa y expresa del MinTIC._x000a_6._x0009_Los operadores de televisión local sin ánimo de lucro cuya concesión tiene vencimiento en la vigencia 2022, se encuentran habilitados para presentar propuesta al interior de la convocatoria, siempre y cuando, se comprometan a presentar la solicitud de prórroga de la concesión a más tardar el 1 de octubre de 2021, con el lleno de los requisitos establecidos en el Acuerdo 3 del 2012. Para tal efecto, incluirán expresamente_x000a_dicho compromiso en numeral independiente en la carta de presentación de la propuesta. En esa medida, se deberá incluir en el ANEXO 4 PROPUESTA CONTENIDO METODOLOGICO y ANEXO 4.1 PLAN DE TRABAJO, la actividad correspondiente a la solicitud de la frecuencia._x000a_7._x0009_Los operadores que no hayan solicitado la asignación de frecuencia radioeléctrica para la prestación del servicio de televisión radiodifundida, en los términos establecidos en la Resolución No. 474 de 2019, deberán radicar la solicitud de asignación, a más tardar el 10 de octubre de 2021. En esa medida, se deberá incluir en el ANEXO 4 PROPUESTA CONTENIDO METODOLOGICO y ANEXO 4.1 PLAN DE TRABAJO, la actividad correspondiente a la solicitud de la frecuencia._x000a__x000a_Por lo tanto, en su caso puntual, en relación a la documentación, se requiere validar si ustedes cumplen con los debidos requisitos ya mencionados y los soportes de los cambios realizados para la participación de la presente convocatoria._x000a_"/>
    <d v="2021-06-16T18:30:00"/>
    <x v="0"/>
    <x v="0"/>
    <s v="Daniela Alemán"/>
    <s v="Nicolas"/>
    <n v="35.432222222210839"/>
    <x v="22"/>
    <m/>
    <m/>
  </r>
  <r>
    <x v="330"/>
    <x v="0"/>
    <d v="2021-06-16T10:51:16"/>
    <d v="2021-06-18T10:51:16"/>
    <x v="0"/>
    <s v="(3) Solicitudes u observaciones al proceso de convocatoria"/>
    <s v="Jac Camilo Torres"/>
    <n v="800074745"/>
    <x v="3"/>
    <s v="(0) -Seleccione-"/>
    <x v="61"/>
    <s v="Martha Ramirez celis"/>
    <n v="3144597275"/>
    <s v="marth-ram@hotmail.com"/>
    <s v="Para la convocatoria tengo la licencia vencida pero han enviado en el 2020 un documento donde nos dicen que podemos contratar y seguir al aire ese sirve o necesito otro documento"/>
    <m/>
    <s v="En atención a su consulta le indicamos que  en el Anexo 5 (Adenda 1) - Anexo Técnico, en el punto  7.1.2 Condiciones comunes a las subcategorías de radiodifusión sonora 1.1. Proveedores_x000a_radiodifusión sonora emisoras Clase A, 1.2. Proveedores radiodifusión sonora emisoras Clase_x000a_B y 1.3. Proveedores radiodifusión sonora emisoras Clase C, se establece que los operadores del servicio de radiodifusión sonora cuya concesión tiene vencimiento en la vigencia 2021 con posterioridad a la fecha establecida para el cierre de la convocatoria, o, durante las vigencias 2022 y hasta el 30 de junio de 2023 inclusive, se encuentran habilitados para presentar propuesta al interior de la convocatoria, en la respectiva subcategoría, siempre y cuando, se comprometan a presentar la solicitud de prórroga de la concesión a más tardar el 1 de octubre de 2021, con el lleno de los requisitos establecidos en la Resolución No. 415 del 13 de abril de 2010 y las normas que la modifiquen o complementen. Para tal efecto, incluirán expresamente dicho compromiso en numeral independiente en la carta de presentación de la propuesta. En esa medida, se deberá incluir en el ANEXO 4 PROPUESTA CONTENIDO METODOLOGICO y ANEXO 4.1 PLAN DE TRABAJO, la actividad correspondiente a la solicitud de la frecuencia._x000a__x000a_"/>
    <d v="2021-06-17T10:50:00"/>
    <x v="0"/>
    <x v="11"/>
    <s v="Daniela Alemán "/>
    <s v="Alvaro"/>
    <n v="23.978888888843358"/>
    <x v="0"/>
    <m/>
    <m/>
  </r>
  <r>
    <x v="331"/>
    <x v="0"/>
    <d v="2021-06-16T10:57:46"/>
    <d v="2021-06-18T10:57:46"/>
    <x v="0"/>
    <s v="(2) Asesoría o consultas sobre la postulación de propuestas"/>
    <s v="Asociación de comunicación comunitaria de Mogotes "/>
    <n v="804004941"/>
    <x v="3"/>
    <s v="(0) -Seleccione-"/>
    <x v="62"/>
    <s v="Maria Yoana Cruz "/>
    <n v="3142686948"/>
    <s v="mogotestereo@gmail.com"/>
    <s v=" buenos días:    por favor tengo problemas para recuperar mi cuenta, e iniciar sección de tramites en linea, para solicitar  usuario y subir la propuesta de la emisora   en esta estrategia de  transformación Digital.  he  solicito nuevo usuario con los datos que  registro me aparece  que   ya esta creado pero no puedo   cambiar    ni recuperar clave  por el correo  que ya no existe,"/>
    <m/>
    <s v="Cordial saludo,_x000a__x000a_Señores: ASOCIACION DE COMUNICACION COMUNITARIA DE MOGOTES_x000a__x000a_De acuerdo a su solicitud nos permitimos informarle que es necesario que ingresen al siguiente enlace: https://bpm.mintic.gov.co/AP/Visitor.aspx?id=827&amp;idPortal=0&amp;ReturnUrl=%2fAP%2fHome.aspx%3fidFrm%3d709 para que recuperen la contraseña y puedan iniciar el trámite en línea, si presenta algún inconveniente al momento de realizar el procedimiento, por favor enviar de nuevo la solicitud con evidencia adjunta de la falla."/>
    <d v="2021-06-16T19:19:00"/>
    <x v="2"/>
    <x v="2"/>
    <s v="Unión Temporal Indepro-BPM"/>
    <s v="Alvaro"/>
    <n v="8.3538888889015652"/>
    <x v="0"/>
    <m/>
    <m/>
  </r>
  <r>
    <x v="332"/>
    <x v="0"/>
    <d v="2021-06-16T11:04:18"/>
    <d v="2021-06-18T11:04:18"/>
    <x v="2"/>
    <s v="(2) Asesoría o consultas sobre la postulación de propuestas"/>
    <s v="ENTRETENIMIENTO PARA TODOS SAS"/>
    <s v="NIT: 900.682.411-4"/>
    <x v="1"/>
    <s v="(Emisora/Podcast) Emisora/Podcast"/>
    <x v="5"/>
    <s v="Carolina Casas Vergel"/>
    <s v="317 5173052"/>
    <s v="ccasas@vibra.fm"/>
    <s v="Hola, buen día, algunas preguntas sobre cómo rellenar los anexos: 1. Se deben descargar y rellenar tal cual conservando los logos de Ministerio?"/>
    <m/>
    <m/>
    <m/>
    <x v="0"/>
    <x v="2"/>
    <m/>
    <s v="Nicolas"/>
    <s v="Sin Respuesta"/>
    <x v="0"/>
    <m/>
    <m/>
  </r>
  <r>
    <x v="333"/>
    <x v="0"/>
    <d v="2021-06-16T11:04:18"/>
    <d v="2021-06-18T11:04:18"/>
    <x v="2"/>
    <s v="(2) Asesoría o consultas sobre la postulación de propuestas"/>
    <s v="ENTRETENIMIENTO PARA TODOS SAS"/>
    <s v="NIT: 900.682.411-4"/>
    <x v="1"/>
    <s v="(Emisora/Podcast) Emisora/Podcast"/>
    <x v="5"/>
    <s v="Carolina Casas Vergel"/>
    <s v="317 5173052"/>
    <s v="ccasas@vibra.fm"/>
    <s v=" 2. Los anexos que están en PDF (Anexo 1 por ejemplo) se deben descargar y convertir a Word para rellenarlos? En ese caso se mantienen o se retiran logos de MinTic? "/>
    <m/>
    <m/>
    <m/>
    <x v="0"/>
    <x v="2"/>
    <m/>
    <s v="Nicolas"/>
    <s v="Sin Respuesta"/>
    <x v="0"/>
    <m/>
    <m/>
  </r>
  <r>
    <x v="334"/>
    <x v="0"/>
    <d v="2021-06-16T11:04:18"/>
    <d v="2021-06-18T11:04:18"/>
    <x v="3"/>
    <s v="(2) Asesoría o consultas sobre la postulación de propuestas"/>
    <s v="ENTRETENIMIENTO PARA TODOS SAS"/>
    <s v="NIT: 900.682.411-4"/>
    <x v="1"/>
    <s v="(Emisora/Podcast) Emisora/Podcast"/>
    <x v="5"/>
    <s v="Carolina Casas Vergel"/>
    <s v="317 5173052"/>
    <s v="ccasas@vibra.fm"/>
    <s v="3. Es válida la firma digital de los documentos?  ¡Gracias!"/>
    <m/>
    <m/>
    <m/>
    <x v="1"/>
    <x v="2"/>
    <m/>
    <s v="Nicolas"/>
    <s v="Sin Respuesta"/>
    <x v="0"/>
    <m/>
    <m/>
  </r>
  <r>
    <x v="335"/>
    <x v="0"/>
    <d v="2021-06-16T11:59:55"/>
    <d v="2021-06-18T11:59:55"/>
    <x v="0"/>
    <s v="(1) Problemas o inquietudes técnicas en las plataformas"/>
    <s v="José L MUñoz"/>
    <n v="7011245"/>
    <x v="3"/>
    <s v="(0) -Seleccione-"/>
    <x v="63"/>
    <s v="JOSE LUIS MUÑOZ RIOS"/>
    <n v="3125793057"/>
    <s v="munoz.rios@gmail.com"/>
    <s v="1. Para la inclusión de teléfonos celulares (smartphones) como herramientas de producción y difusión de contenidos por las plataformas web, se puede hacer a través de una empresa vendedora de estos aparatos que ofrezca factura y soporte, o debe ser un proveedor oficial o reconocido como tal por el Estado."/>
    <m/>
    <s v="En atención a su solicitud se le aclara al interesado que partiendo del objeto el cual dice: “CONVOCATORIA PARA FINANCIAR E IMPLEMENTAR PROYECTOS, PARA APOYAR LA TRANSFORMACIÓN DIGITAL DE LOS MEDIOS DE COMUNICACIÓN, EN CUALQUIERA DE LAS ETAPAS DEL NEGOCIO EN EL MARCO DE LA REACTIVACIÓN ECÓNOMICA”, como bien se afirma  es robustecer y fortalecer con tecnología de punta los diferentes procesos,  en aras de la transformación digital de su compañía,  como lo indica en su consulta para ser partícipes de la inclusión de teléfonos celulares deberán sustentar en detalle y describirlo muy bien dicho proyecto, enmarcado dentro del eje y línea estrategia que deseen desarrollar, y a su vez deberán cumplir con todos los requisitos habilitantes tanto técnicos como jurídicos. Por otro lado en cada línea estratégica se encuentra el título “Condiciones generales de las cotizaciones”, el cual se especifica en detalle las condiciones y forma para presentar dichas cotizaciones, por otro lado en los requisitos técnicos del anexo No. 5 (Adenda 1) si se trata de un proveedor exclusivo o de los acuerdos marcos de precios de Colombia Compra Eficient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
    <d v="2021-06-16T18:46:00"/>
    <x v="0"/>
    <x v="1"/>
    <s v="Daniela Alemán"/>
    <s v="Alvaro"/>
    <n v="6.7680555555853061"/>
    <x v="0"/>
    <m/>
    <m/>
  </r>
  <r>
    <x v="336"/>
    <x v="0"/>
    <d v="2021-06-16T11:59:55"/>
    <d v="2021-06-18T11:59:55"/>
    <x v="0"/>
    <s v="(1) Problemas o inquietudes técnicas en las plataformas"/>
    <s v="José L MUñoz"/>
    <n v="7011245"/>
    <x v="3"/>
    <s v="(0) -Seleccione-"/>
    <x v="63"/>
    <s v="JOSE LUIS MUÑOZ RIOS"/>
    <n v="3125793057"/>
    <s v="munoz.rios@gmail.com"/>
    <s v=" 2. Si se requiere el uso de una aplicación cuyo propietario está ubicado en Estados Unidos, ¿será posible adquirirla por transacción en línea? Si eso es posible, ¿Cuáles serían los soportes que debería entregar el vendedor, que puedan ser reconocidos como válidos en nuestro país?"/>
    <m/>
    <s v="En atención a su segunda solicitud se le informa al interesado que en el anexo No. 5 (Adenda 1)  “Anexo Técnico” se presenta en cada línea estratégica en el título “Condiciones generales de las cotizaciones”, donde se explica en detalle todos los requisitos para cotizaciones nacionales y extrajeras.  De esta forma compartimos dicho numeral para su revisión: para que tengan validez las cotizaciones allegadas, estas deberán cumplir con los requisitos legales vigentes y deben contener como mínimo los siguientes criterios:_x000a__x000a_• Nombre del proveedor,_x000a_• Identificación del proveedor_x000a_• Dirección del proveedor_x000a_• Teléfono del proveedor_x000a_• Correo electrónico del proveedor_x000a_• Nombre del producto o servicio_x000a_• Descripción detallada de cada bien o servicio_x000a_• Lista de cantidades, precios unitarios y totales_x000a_• Impuestos_x000a_• Fecha de presentación y declaración de mantenimiento de la oferta_x000a_• Firma de representante legal o la persona facultada para comprometer al oferente_x000a__x000a_Para facilitar la evaluación y la comparación de las cotizaciones, el evaluador tendrá la facultad de solicitar a los proponentes la aclaración de cualquiera de las cotizaciones de los proveedores relacionados en el ANEXO 4.2. ESTUDIO DE MERCADO, incluyendo la segregación de los precios unitarios. La solicitud de aclaración y la respuesta correspondiente deberán efectuarse por escrito, pero no se solicitará la modificación de los precios o el contenido de la cotización, salvo las que sean necesarias para confirmar la corrección de posibles errores aritméticos que el evaluador haya determinado durante la etapa de revisión de las cotizaciones. _x000a_Todas las cotizaciones presentadas deben ser expresadas en pesos colombianos y relacionados en el ANEXO4.2. ESTUDIO DE MERCADO, garantizando la descripción del valor bien o servicio para ser comparable._x000a_Cuando un valor esté expresado en monedas extranjeras este deberá convertirse a pesos colombianos, teniendo en cuenta lo siguiente:_x000a_I. Si los valores de una cotización o documentos soporte están expresados originalmente en Dólares de los Estados Unidos de América, los valores se convertirán a pesos colombianos, utilizando para ello el valor correspondiente a la fecha de expedición de la cotización o documentos soporte; la TRM utilizada deberá ser la certificada por la Superintendencia Financiera de Colombia._x000a_II. Si los valores de la cotización o documentos soporte están expresados originalmente en una  moneda diferente a Dólares de los Estados Unidos de América, estos deberán convertirse inicialmente a esta moneda, utilizando para ello el valor correspondiente a la fecha de expedición de la cotización o documentos soporte. Para tales efectos se deberá utilizar la página web_x000a_https://www.oanda.com/lang/es/currency/converter/. Hecho esto, se procederá en la forma señalada en el numeral anterior._x000a_Teniendo en cuenta que la propuesta debe ser presentada en moneda legal colombiana, los valores allí establecidos no podrán ser modificados, por lo tanto, los posibles cambios presentados como consecuencia de la fluctuación o incremento de la TRM deberán ser asumidos por el beneficiario de la financiación, garantizando la ejecución idónea del proyecto, en ningún caso los montos adicionales serán asumidos por el MinTIC/Fondo Único de TIC. Los rubros y/o costes no incluidos en las cotizaciones y el ANEXO 4.3. PRESUPUESTO no serán reconocidos por el MinTIC/Fondo Único de TIC y se considerarán incluidos en los precios de otros rubros de la lista de bienes._x000a_Los gastos de aduana, operadores económicos autorizados y demás, deberán estar calculados e inmersos en el valor de la propuesta presentada por el solicitante, es decir, las cotizaciones deben estar expresadas en valor DAP (Incoterms, Delivered At Place - Entregado en un Punto), en ningún momento dichos gastos serán reconocidos por el Fondo Único de TIC/MINTIC como un ítem independiente._x000a_Con el objeto de garantizar eficiencia de los recursos destinados a la financiación de proyectos de qué trata el artículo 105 de la Ley 2063 de 2020 se solicitan las tres (3) cotizaciones antes mencionadas, sin embargo, en el caso que en el mercado no haya los suficientes proveedores que ofrezcan el bien o servicio requerido para el desarrollo del proyecto, el interesado deberá justificar dicha condición en la propuesta, con el fin que sea verificado y validado por el comité evaluador._x000a_"/>
    <d v="2021-06-16T18:46:00"/>
    <x v="0"/>
    <x v="1"/>
    <s v="Daniela Alemán"/>
    <s v="Alvaro"/>
    <n v="6.7680555555853061"/>
    <x v="0"/>
    <m/>
    <m/>
  </r>
  <r>
    <x v="337"/>
    <x v="0"/>
    <d v="2021-06-16T12:29:35"/>
    <d v="2021-06-18T12:29:35"/>
    <x v="0"/>
    <s v="(2) Asesoría o consultas sobre la postulación de propuestas"/>
    <s v="CORPORACION DE CULTURA Y TURISMO"/>
    <n v="832010415"/>
    <x v="3"/>
    <s v="(0) -Seleccione-"/>
    <x v="7"/>
    <s v="HENRY CAMRO MACIAS"/>
    <n v="3014491671"/>
    <s v="henrycanromacias@gmail.com"/>
    <s v="buenas tardes, la pregunta es si el proyecto debe cumplir con las tres líneas estratégicas o solo en una de las tres"/>
    <m/>
    <s v="De acuerdo a la solicitud recibida, en el Anexo 5 (Adenda 1) - Anexo Técnico, en el punto 8 “Características y condiciones de los ejes estratégicos para el desarrollo de proyectos objeto de financiación”, se indica que los proyectos objeto de financiación al interior del proceso de implementación del artículo 105 de la Ley 2063 de 2020, deberán enmarcarse en los tres ejes de transformación digital antes referidos, y que corresponden a: _x000a_(i)_x0009_Transformación de la Mentalidad y Cultura Empresarial_x000a_(ii)_x0009_Acompañamiento en la Transformación de los procesos empresariales._x000a_(iii)_x0009_Desarrollo e Implementación de Tecnología para la Transformación Digital._x000a__x000a_De acuerdo a esto, los proyectos que se presenten deberán incluir mínimo una de las líneas estratégicas desarrolladas en los numerales 8.1, 8.2, y 8.3 del documento antes mencionado, así mismo si los proyectos requieren incluir más de una línea estratégica y si el proponente así lo considera, lo puede realizar._x000a_"/>
    <d v="2021-06-16T18:49:00"/>
    <x v="0"/>
    <x v="0"/>
    <s v="Damiela Alemán"/>
    <s v="Alvaro"/>
    <n v="6.3236111111473292"/>
    <x v="0"/>
    <m/>
    <m/>
  </r>
  <r>
    <x v="338"/>
    <x v="0"/>
    <d v="2021-06-16T12:46:33"/>
    <d v="2021-06-18T12:46:33"/>
    <x v="0"/>
    <s v="(2) Asesoría o consultas sobre la postulación de propuestas"/>
    <s v="Alejandro Rodriguez"/>
    <n v="900336730"/>
    <x v="1"/>
    <s v="(Prensa) Prensa"/>
    <x v="5"/>
    <s v="Luis Alejandro Rodriguez"/>
    <n v="3176816380"/>
    <s v="webtecnologia57@gmail.com"/>
    <s v="en el anexo 4 cuando selecciono la opción PRECIO BASADO EN ADHESIÓN INTRUMENTO CCE me pide un CODIGO O NUMERO DE PARE (solo para precios basados en CCE) que no encuentro en la lista de productos de la tienda del gobierno en las tablas de excel donde aparece un pestaña llamada Menu y alli la relación de proveedores y productos solo muestra una columna llamada Plantilla TVEC que asigna un numero a cada proveedor pero no hay un código para cada producto, en las pestañas donde detalla los productos si aparece una primera columna ID que asigna un numero por cada producto, PREGUNTA este ID es el que me solicita como CODIGO O NUMERO DE PARE, si no es asi me pueden orientar como hacer para encontrar el código solicitado en este anexo, por favor."/>
    <m/>
    <s v="En atención a su consulta le indicamos que el objeto de la presente convocatoria consiste en “FINANCIAR E IMPLEMENTAR PROYECTOS, PARA APOYAR LA TRANSFORMACIÓN DIGITAL DE LOS MEDIOS DE COMUNICACIÓN, EN CUALQUIERA DE LAS ETAPAS DEL NEGOCIO EN EL MARCO DE LA REACTIVACIÓN ECÓNOMICA.”, adicionalmente a esto en el documento 5 anexo técnico adenda 1 se indica que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Como consecuencia de lo anterior no es posible reemplazar el valor de referencia establecido en el acuerdo marco o instrumento de agregación de demanda por las tres (3) cotizaciones, estas últimas serán procedentes para aquellos ítems no contemplados en los documentos antes señalados. _x000a_ _x000a_Lo anterior, teniendo en cuenta que los acuerdos marco de precios son una herramienta para que el Estado agregue demanda, coordine y optimice el valor de las compras de bienes, obras o servicios de las Entidades Estatales, suscritos por la Agencia Nacional de Contratación Pública Colombia Compra Eficiente. Los acuerdos marco de precios se encuentran suscritos para bienes y servicios de características técnicas uniformes y de común utilización y son de consulta pública para la ciudadanía en general a través de la página web https://www.colombiacompra.gov.co/content/tienda-virtual _x000a_adicionalmente a esto y con el objeto de que los interesados puedan entender en detalle los acuerdos marco de precios es importante que, al momento de la estructuración de los proyectos, consulten el documento denominado “Guía Para Entender los Acuerdos Marco de Precios” emitido por Colombia Compra Eficiente (Ente rector de la contratación pública en el país), el cual puede descargar en el siguiente link: _x000a_https://www.colombiacompra.gov.co/sites/cce_public/files/cce_documentos/acuerdos_marco_0.pdf _x000a__x000a_"/>
    <d v="2021-06-16T18:54:00"/>
    <x v="0"/>
    <x v="11"/>
    <s v="Daniela Alemán"/>
    <s v="Alvaro"/>
    <n v="6.1241666667046957"/>
    <x v="0"/>
    <m/>
    <m/>
  </r>
  <r>
    <x v="339"/>
    <x v="0"/>
    <d v="2021-06-16T14:11:57"/>
    <d v="2021-06-18T14:11:57"/>
    <x v="2"/>
    <s v="(2) Asesoría o consultas sobre la postulación de propuestas"/>
    <s v="Editorial La Patria"/>
    <n v="8900800234"/>
    <x v="4"/>
    <s v="(0) -Seleccione-"/>
    <x v="26"/>
    <s v="YENY PAOLA MARIÑO PARRA"/>
    <n v="3136547725"/>
    <s v="YENY.MARINO@LAPATRIA.COM"/>
    <s v="Buenas tardes, con respecto a la presentación de los documentos, tengo las siguientes dudas:          1. ¿Dónde adjuntar las cotizaciones y los documentos requeridos de cada proveedor?"/>
    <m/>
    <m/>
    <m/>
    <x v="0"/>
    <x v="2"/>
    <m/>
    <s v="Alvaro"/>
    <s v="Sin Respuesta"/>
    <x v="0"/>
    <m/>
    <m/>
  </r>
  <r>
    <x v="340"/>
    <x v="0"/>
    <d v="2021-06-16T14:11:57"/>
    <d v="2021-06-18T14:11:57"/>
    <x v="2"/>
    <s v="(2) Asesoría o consultas sobre la postulación de propuestas"/>
    <s v="Editorial La Patria"/>
    <n v="8900800234"/>
    <x v="4"/>
    <s v="(0) -Seleccione-"/>
    <x v="26"/>
    <s v="YENY PAOLA MARIÑO PARRA"/>
    <n v="3136547725"/>
    <s v="YENY.MARINO@LAPATRIA.COM"/>
    <s v=" 2. ¿Dónde adjuntar los documentos como certificaciones y perfiles que sustentan la contratación de personal?"/>
    <m/>
    <m/>
    <m/>
    <x v="0"/>
    <x v="2"/>
    <m/>
    <s v="Alvaro"/>
    <s v="Sin Respuesta"/>
    <x v="0"/>
    <m/>
    <m/>
  </r>
  <r>
    <x v="341"/>
    <x v="0"/>
    <d v="2021-06-16T14:11:57"/>
    <d v="2021-06-18T14:11:57"/>
    <x v="2"/>
    <s v="(2) Asesoría o consultas sobre la postulación de propuestas"/>
    <s v="Editorial La Patria"/>
    <n v="8900800234"/>
    <x v="4"/>
    <s v="(0) -Seleccione-"/>
    <x v="26"/>
    <s v="YENY PAOLA MARIÑO PARRA"/>
    <n v="3136547725"/>
    <s v="YENY.MARINO@LAPATRIA.COM"/>
    <s v="3. ¿Dónde adjuntar la propuesta técnica del eje de Desarrollo e implementación de tecnología para la transformación empresarial?"/>
    <m/>
    <m/>
    <m/>
    <x v="0"/>
    <x v="2"/>
    <m/>
    <s v="Alvaro"/>
    <s v="Sin Respuesta"/>
    <x v="0"/>
    <m/>
    <m/>
  </r>
  <r>
    <x v="342"/>
    <x v="0"/>
    <d v="2021-06-16T14:11:57"/>
    <d v="2021-06-18T14:11:57"/>
    <x v="2"/>
    <s v="(2) Asesoría o consultas sobre la postulación de propuestas"/>
    <s v="Editorial La Patria"/>
    <n v="8900800234"/>
    <x v="4"/>
    <s v="(0) -Seleccione-"/>
    <x v="26"/>
    <s v="YENY PAOLA MARIÑO PARRA"/>
    <n v="3136547725"/>
    <s v="YENY.MARINO@LAPATRIA.COM"/>
    <s v="4. En el anexo 5, página 54 se habla de un Anexo 8 de requerimientos técnicos de hardware y software, pero al consultar el anexo 8, tiene que ver con otro tema.                                               Muchs gracias"/>
    <m/>
    <m/>
    <m/>
    <x v="0"/>
    <x v="2"/>
    <m/>
    <s v="Alvaro"/>
    <s v="Sin Respuesta"/>
    <x v="0"/>
    <m/>
    <m/>
  </r>
  <r>
    <x v="343"/>
    <x v="0"/>
    <d v="2021-06-16T14:18:32"/>
    <d v="2021-06-18T14:18:32"/>
    <x v="0"/>
    <s v="(2) Asesoría o consultas sobre la postulación de propuestas"/>
    <s v="contacto10.fm"/>
    <s v="830072728-2"/>
    <x v="3"/>
    <s v="(0) -Seleccione-"/>
    <x v="4"/>
    <s v="Lisbe Yaneth Montoya Chavarriaga "/>
    <n v="5887994"/>
    <s v="lismontoya1@hotmail.com"/>
    <s v="Hola buen día tengo 2 dudas , a la hora de subir los documentos en la parte donde dice presentación  mediante apoderadado no se que se debe subir y ahí donde me pide el certificado o la copia de la licencia de operación que otro documento lo puede validar muchas gracias y espero su cordial respuesta."/>
    <m/>
    <s v="En atención a su solicitud se le informa al interesado que dentro del documento denominado &quot;CONDICIONES DE PARTICIPACIÓN CONVOCATORIA DEFINITIVA MINTIC No. 001 de 2021, DIRIGIDA A: MEDIOS DE COMUNICACIÓN NACIONALES EN LAS CATEGORIAS DE TELEVISIÓN, RADIO, PERIÓDICOS, REVISTAS Y MEDIOS DIGITALES&quot;, en el numeral 4.1.1 “CARTA DE PRESENTACION DE LA PROPUESTA (ANEXO 1)”, se expresa lo siguiente: En el evento en que el representante legal tenga alguna limitación, se deberá adjuntar copia del acta o documento en el que conste la autorización del órgano societario competente para participar de la convocatoria. Adicionalmente en ese mismo documento, en el siguiente numeral 4.1.1.2. “PRESENTACIÓN DE PROPUESTA MEDIANTE APODERADO”, dice: Si el participante actúa a través de un representante o apoderado, deberá acreditar mediante documento legalmente expedido, que su representante o apoderado está expresamente facultado para presentar la propuesta – solicitud de financiación y notificarse del acto administrativo respectivo en caso de resultar beneficiario. _x000a__x000a_Por otro lado dando alcance a su segunda solicitud se le aclara al postulante que los operadores del servicio de radiodifusión sonora cuya concesión tiene vencimiento en la vigencia 2021 con posterioridad a la fecha establecida para el cierre de la convocatoria, o, durante las vigencias 2022 y hasta el 30 de junio de 2023 inclusive, se encuentran habilitados para presentar propuesta al interior de la convocatoria, en la respectiva subcategoría, siempre y cuando, se comprometan a presentar la solicitud de prórroga de la concesión a más tardar el 1 de octubre de 2021, con el lleno de los requisitos establecidos en la Resolución No. 415 del 13 de abril de 2010 y las normas que la modifiquen o complementen. Para tal efecto, incluirán expresamente dicho compromiso en numeral independiente en la carta de presentación de la propuesta. En esa medida, se deberá incluir en el ANEXO 4 PROPUESTA CONTENIDO METODOLOGICO y ANEXO 4.1 PLAN DE TRABAJO, la actividad correspondiente a la solicitud de la frecuencia._x000a__x000a_Finalmente, deberá adjuntar en su propuesta la documentación previamente mencionada. Lo invitamos a consultar la totalidad de los documentos oficiales de la convocatoria, los cuales se encuentran publicados en el micrositio https://mintic.gov.co/transformaciondigitalmedios, botón DOCUMENTOS DEL PROCESO._x000a_"/>
    <d v="2021-06-16T18:56:00"/>
    <x v="0"/>
    <x v="1"/>
    <s v="Daniela Alemán "/>
    <s v="Alvaro"/>
    <n v="4.6244444445474073"/>
    <x v="0"/>
    <m/>
    <m/>
  </r>
  <r>
    <x v="344"/>
    <x v="0"/>
    <d v="2021-06-16T17:05:04"/>
    <d v="2021-06-18T17:05:04"/>
    <x v="0"/>
    <s v="(1) Problemas o inquietudes técnicas en las plataformas"/>
    <s v=" EL COLOMBIANO S.A. &amp; CIA. S.C.A."/>
    <n v="890901352"/>
    <x v="4"/>
    <s v="(0) -Seleccione-"/>
    <x v="4"/>
    <s v="Liliana Saldarriaga Calderón"/>
    <n v="3148940912"/>
    <s v="lilianasc@elcolombiano.com.co"/>
    <s v="En la respuesta que me dieron, en relación con la dificultad que nos surgió por haber creado la cuenta con el nombre de la persona de contacto, me decían que creara la cuenta nuevamente con los datos correctos. Sin embargo, cuando intento hacerlo, me aparece que el usuario ya existe y no me deja proceder. Agradezco me informan qué debo hacer para corregir los datos respectivos. Gracias."/>
    <m/>
    <s v="Cordial saludo,_x000a__x000a_ _x000a__x000a_Señores: EL COLOMBIANO S.A. &amp; CIA. S.C.A._x000a__x000a_De acuerdo a su solicitud nos permitimos informarle que se valida la información y la cuenta actualmente ya existe con los siguientes datos:_x000a__x000a__x000a_Nombre: EL COLOMBIANO S.A. Y CÍA. S.C.A._x000a_NIT: 890901352_x000a_EMAIL:juanm@elcolombiano.com.co_x000a__x000a_En caso de que se requiera cambiar el correo electrónico, debe realizar la solicitud para eliminar la cuenta que tiene el correo lilianasc@elcolombiano.com.co"/>
    <d v="2021-06-17T14:38:00"/>
    <x v="2"/>
    <x v="2"/>
    <s v="Unión Temporal Indepro-BPM"/>
    <s v="Alvaro"/>
    <n v="21.548888888850342"/>
    <x v="0"/>
    <m/>
    <m/>
  </r>
  <r>
    <x v="345"/>
    <x v="0"/>
    <d v="2021-06-16T18:54:44"/>
    <d v="2021-06-18T18:54:44"/>
    <x v="3"/>
    <s v="(3) Solicitudes u observaciones al proceso de convocatoria"/>
    <s v="ASOJUNTAS ACACIAS "/>
    <n v="8220025865"/>
    <x v="3"/>
    <s v="(0) -Seleccione-"/>
    <x v="51"/>
    <s v="GUILLERMO MORENO ROLDAN"/>
    <n v="3104843165"/>
    <s v="rca88.8fm2017@gmail.com"/>
    <s v="Reciban un cordial saludo desde nuestra Emisora ASOJUNTAS ACACIAS  rca88.8fm.. Nuestra consultas es, ver la posibilidad de ampliar el plazo para la entrega de   los documentos para la convocatoria &quot;FINANCIAR E IMPLEMENTAR PROYECTOS, PARA APOYAR LA TRANSFORMACIÓN DIGITAL DE LOS MEDIOS DE COMUNICACIÓN, EN CUALQUIERA DE LAS ETAPAS DEL NEGOCIO EN EL MARCO DE LA REACTIVACIÓN ECÓNOMICA.&quot;, no somos expertos en elaboración de proyectos y nos es muy complicado.  nuestra emisora solicita por lo menos 20 días mas.  les agradecemos, de lo contrario nos toca no ser participes de esta importante convocatoria."/>
    <m/>
    <m/>
    <m/>
    <x v="1"/>
    <x v="2"/>
    <m/>
    <s v="Alvaro"/>
    <s v="Sin Respuesta"/>
    <x v="0"/>
    <m/>
    <m/>
  </r>
  <r>
    <x v="346"/>
    <x v="0"/>
    <d v="2021-06-16T19:05:26"/>
    <d v="2021-06-18T19:05:26"/>
    <x v="3"/>
    <s v="(3) Solicitudes u observaciones al proceso de convocatoria"/>
    <s v="Emisora Brisas del Tonoa107.8FM Asojuntas Cubarral."/>
    <n v="9000084724"/>
    <x v="3"/>
    <s v="(0) -Seleccione-"/>
    <x v="64"/>
    <s v="ESNEIDER GUTIERREZ BOLAÑOS DIRECTOR EMISORA "/>
    <n v="3132364016"/>
    <s v="brisasdeltonoa@hotmail.com"/>
    <s v="Reciban un cordial saludo desde nuestra Emisora Brisas del Tonoa107.8FM y Asojuntas Cubarral meta.  Nuestra consultas es, ver la posibilidad de ampliar el plazo para la entrega de   los documentos para la convocatoria.De  financiar e implementar proyectos, para apoyar la transformación digital de los medios de comunicación, en cualquiera de las etapas del negocio en el marco de la reactivación ecónomica. Como ustesdes sabrán  no somos expertos en elaboración de proyectos y nos es muy complicado.  nuestra emisora solicita por lo menos 20 días mas.  les agradecemos, de lo contrario nos toca no ser participes de esta importante convocatoria.mil gracias por su colaboración, Dios les bendiga."/>
    <m/>
    <m/>
    <m/>
    <x v="1"/>
    <x v="2"/>
    <m/>
    <s v="Alvaro"/>
    <s v="Sin Respuesta"/>
    <x v="0"/>
    <m/>
    <m/>
  </r>
  <r>
    <x v="347"/>
    <x v="0"/>
    <d v="2021-06-16T19:20:09"/>
    <d v="2021-06-18T19:20:09"/>
    <x v="3"/>
    <s v="(3) Solicitudes u observaciones al proceso de convocatoria"/>
    <s v="Emisora Comunitaria Íquira Estéreo 95.8 FM"/>
    <s v="813003835-6"/>
    <x v="3"/>
    <s v="(0) -Seleccione-"/>
    <x v="65"/>
    <s v="José Elias Gonzalez Toro"/>
    <n v="3143305416"/>
    <s v="compubliqhuila@gmail.com"/>
    <s v="Favor ampliar el plazo de la Convocatoria de Transformación digital, al menos 15 días"/>
    <m/>
    <m/>
    <m/>
    <x v="1"/>
    <x v="2"/>
    <m/>
    <s v="Alvaro"/>
    <s v="Sin Respuesta"/>
    <x v="0"/>
    <m/>
    <m/>
  </r>
  <r>
    <x v="348"/>
    <x v="0"/>
    <d v="2021-06-16T19:22:45"/>
    <d v="2021-06-18T19:22:45"/>
    <x v="3"/>
    <s v="(3) Solicitudes u observaciones al proceso de convocatoria"/>
    <s v="Emisora Comunitaria Litoral Estereo de Bahia Solano Choco der5"/>
    <n v="8180011089"/>
    <x v="3"/>
    <s v="(0) -Seleccione-"/>
    <x v="66"/>
    <s v="Cesar Aguilar Pera"/>
    <n v="3146164923"/>
    <s v="ceap07@hotmail.com"/>
    <s v="Dado al vivo interés que tenemos en nuestro medio de comunicacion de participar en la importante convocatoria convocada por Min Tin para la transformación digital de los medios de comunicación solicito muy respetuosamente se nos amplíe el plazo para la recepción y presentación de nuestro proyecto dado al corto tiempo que se ha establecido "/>
    <m/>
    <m/>
    <m/>
    <x v="1"/>
    <x v="2"/>
    <m/>
    <s v="Alvaro"/>
    <s v="Sin Respuesta"/>
    <x v="0"/>
    <m/>
    <m/>
  </r>
  <r>
    <x v="349"/>
    <x v="0"/>
    <d v="2021-06-16T19:41:44"/>
    <d v="2021-06-18T19:41:44"/>
    <x v="4"/>
    <s v="(2) Asesoría o consultas sobre la postulación de propuestas"/>
    <s v="Alejandro Rodríguez"/>
    <n v="900336730"/>
    <x v="1"/>
    <s v="(Prensa) Prensa"/>
    <x v="5"/>
    <s v="Luis Alejandro Rodriguez"/>
    <n v="3176816380"/>
    <s v="webtecnologia57@gmail.com"/>
    <s v="Estamos experimentando muchas dificultados con los proveedores extranjeros que suministran suscripciones de Software as a Service, (SaaS) basadas en la nube porque nos manifiestan que su propuesta de servicio esta detallada, abierta y publicada en internet y que por eso no emiten cotizaciones, nos pueden indicar que hacer en ese caso, pues son suscripciones indispensables para nuestro proceso de transformación digital. "/>
    <m/>
    <m/>
    <m/>
    <x v="0"/>
    <x v="2"/>
    <m/>
    <s v="Alvaro"/>
    <s v="Sin Respuesta"/>
    <x v="0"/>
    <m/>
    <m/>
  </r>
  <r>
    <x v="350"/>
    <x v="0"/>
    <d v="2021-06-16T19:45:05"/>
    <d v="2021-06-18T19:45:05"/>
    <x v="3"/>
    <s v="(3) Solicitudes u observaciones al proceso de convocatoria"/>
    <s v="Emisora lloró Stereo Yuberth moreno ayala "/>
    <n v="818000214"/>
    <x v="3"/>
    <s v="(0) -Seleccione-"/>
    <x v="67"/>
    <s v="Yuberth moreno ayala "/>
    <n v="3206155600"/>
    <s v="yubermo1@gmail.com"/>
    <s v="Buenas noches por favor si son tan amables de extender el tiempo para la convocatoria de transformación digital. Ya que en el chocó y muchas partes de Colombia tenemos diferentes inconvenientes incluyendo el covid-19 y sus restricciones.  Y ante la gran oportunidad de salir adelante con las emisoras les solicitamos encarecidamente se amplíe el plazo por lo menos por 15 días más. Muchas gracias por la atención "/>
    <m/>
    <m/>
    <m/>
    <x v="1"/>
    <x v="2"/>
    <m/>
    <s v="Alvaro"/>
    <s v="Sin Respuesta"/>
    <x v="0"/>
    <m/>
    <m/>
  </r>
  <r>
    <x v="351"/>
    <x v="0"/>
    <d v="2021-06-16T19:58:04"/>
    <d v="2021-06-18T19:58:04"/>
    <x v="3"/>
    <s v="(3) Solicitudes u observaciones al proceso de convocatoria"/>
    <s v="Fundación Social Manuel de Jesús Iriarte Macias - Emisora Comunitaria Tarqui st. 95.8 fm"/>
    <n v="8130088832"/>
    <x v="3"/>
    <s v="(0) -Seleccione-"/>
    <x v="68"/>
    <s v="Álvaro Cortes Camacho"/>
    <n v="3134527577"/>
    <s v="tarquistereo@gmail.com"/>
    <s v="Solicitar ampliación del plazo para la presentación de los documentos y proyecto para participar en la convocatoria del Mintic, direccionada a la transformación digital de los medios de comunicación. Vemos pertinente que se dé unos 15 días más después del 25 de junio que es la fecha límite, con fin de estructurar debidamente muestra propuesta y poder participar de esta gran oportunidad que nos brinda el Mintic, para fortalecer nuestro medio de comunicación y continuar sirviendo a nuestra comunidad."/>
    <m/>
    <m/>
    <m/>
    <x v="1"/>
    <x v="2"/>
    <m/>
    <s v="Alvaro"/>
    <s v="Sin Respuesta"/>
    <x v="0"/>
    <m/>
    <m/>
  </r>
  <r>
    <x v="352"/>
    <x v="0"/>
    <d v="2021-06-16T20:16:28"/>
    <d v="2021-06-18T20:16:28"/>
    <x v="3"/>
    <s v="(3) Solicitudes u observaciones al proceso de convocatoria"/>
    <s v="RUBEN DARIO ARIAS BECERRA "/>
    <n v="9000408372"/>
    <x v="3"/>
    <s v="(0) -Seleccione-"/>
    <x v="69"/>
    <s v="SOLICITUD AMPLIACION PLAZO CONVOCATORIA HASTA EL 15 DE JULIO DE 2021"/>
    <n v="3206778995"/>
    <s v="launionstereo@gmail.com"/>
    <s v="Solicito a nombre la Red de Emisoras Comunitarias del Valle del Cauca - La Rec Fm y como Voocero de La Mesa Nacional integrada por 15 Redes Regionales de Radios Comunitarias del País. mirar la posibilidad de ampliar el plazo de la convocatoria Convocatoria No. 001  para La Transformación Digital  y fortalecimiento de los medios de comunicación en Cualquiera de las Etapas de Negocios  en el marco de la Reactivación Económica hasta el 15 de julio de 2021 ,   pues el tiempo fue bastante corto y los directores de las emisoras nos están llamando solicitándonos se amplie el plazo para presentar bien los proyectos. "/>
    <m/>
    <m/>
    <m/>
    <x v="1"/>
    <x v="2"/>
    <m/>
    <s v="Alvaro"/>
    <s v="Sin Respuesta"/>
    <x v="0"/>
    <m/>
    <m/>
  </r>
  <r>
    <x v="353"/>
    <x v="0"/>
    <d v="2021-06-16T20:31:54"/>
    <d v="2021-06-18T20:31:54"/>
    <x v="3"/>
    <s v="(3) Solicitudes u observaciones al proceso de convocatoria"/>
    <s v="ASENRED "/>
    <n v="811039214"/>
    <x v="3"/>
    <s v="(0) -Seleccione-"/>
    <x v="70"/>
    <s v="Juan Diego Agudelo Giraldo "/>
    <n v="3122575551"/>
    <s v="juandagudelo@gmail.com"/>
    <s v="Cordial saludo, comedidamente solicito que se  amplíe el plazo la para la presentación de propuestas a la convocatoria No.  001 de fortalecimiento de los medios de comunicación hasta el 15 de julio de 2021. Agradezco su atención "/>
    <m/>
    <m/>
    <m/>
    <x v="1"/>
    <x v="2"/>
    <m/>
    <s v="Alvaro"/>
    <s v="Sin Respuesta"/>
    <x v="0"/>
    <m/>
    <m/>
  </r>
  <r>
    <x v="354"/>
    <x v="0"/>
    <d v="2021-06-16T20:39:43"/>
    <d v="2021-06-18T20:39:43"/>
    <x v="3"/>
    <s v="(3) Solicitudes u observaciones al proceso de convocatoria"/>
    <s v="Fundación Canalete"/>
    <n v="8180001543"/>
    <x v="3"/>
    <s v="(0) -Seleccione-"/>
    <x v="71"/>
    <s v="Sol Yadira Palacios Mosquera"/>
    <n v="3117322981"/>
    <s v="canaletestereofm@hotmail.com"/>
    <s v="Solicitamos más plazo para la presentación de los documentos para la convocatoria. Gracias por su atención."/>
    <m/>
    <m/>
    <m/>
    <x v="1"/>
    <x v="2"/>
    <m/>
    <s v="Alvaro"/>
    <s v="Sin Respuesta"/>
    <x v="0"/>
    <m/>
    <m/>
  </r>
  <r>
    <x v="355"/>
    <x v="0"/>
    <d v="2021-06-16T20:40:50"/>
    <d v="2021-06-18T20:40:50"/>
    <x v="3"/>
    <s v="(3) Solicitudes u observaciones al proceso de convocatoria"/>
    <s v="Caña brava estereo 106.1 Tablon  Nariño"/>
    <n v="814003048"/>
    <x v="3"/>
    <s v="(0) -Seleccione-"/>
    <x v="72"/>
    <s v="Libardo Gomez Herrera "/>
    <n v="3105012326"/>
    <s v="asomuvic@hotmail.com"/>
    <s v="Ampmiacion del plaxo para la entrega  de El proyecto al Mintic."/>
    <m/>
    <m/>
    <m/>
    <x v="1"/>
    <x v="2"/>
    <m/>
    <s v="Alvaro"/>
    <s v="Sin Respuesta"/>
    <x v="0"/>
    <m/>
    <m/>
  </r>
  <r>
    <x v="356"/>
    <x v="0"/>
    <d v="2021-06-16T20:45:27"/>
    <d v="2021-06-18T20:45:27"/>
    <x v="3"/>
    <s v="(3) Solicitudes u observaciones al proceso de convocatoria"/>
    <s v="Asociación de corporaciones de comunicación comunitaria del suroeste antioqueño - ECOSURA"/>
    <n v="900108699"/>
    <x v="3"/>
    <s v="(0) -Seleccione-"/>
    <x v="73"/>
    <s v="Carlos Mario Rojas Gaviria"/>
    <n v="3116288819"/>
    <s v="ecosura@gmail.com"/>
    <s v="Buenas noches   De la manera más atenta y cordial solicitamos que se  amplie la convocatoria No.  001 de fortalecimiento de los medios de comunicación hasta el 15 de julio de 2021, el propósito es que nos permita ajustar los detalles del proyecto teniendo presente que los plazos están muy cerca y es díficil que se logré la culminación del mismo.   Agradezco su atención y colaboración al respecto.   Cordialmente   Carlos Mario Rojas Gaviria  Coordinador General ECOSURA"/>
    <m/>
    <m/>
    <m/>
    <x v="1"/>
    <x v="2"/>
    <m/>
    <s v="Alvaro"/>
    <s v="Sin Respuesta"/>
    <x v="0"/>
    <m/>
    <m/>
  </r>
  <r>
    <x v="357"/>
    <x v="0"/>
    <d v="2021-06-16T20:46:05"/>
    <d v="2021-06-18T20:46:05"/>
    <x v="3"/>
    <s v="(3) Solicitudes u observaciones al proceso de convocatoria"/>
    <s v="Helbert Salcedo"/>
    <n v="72315140"/>
    <x v="3"/>
    <s v="(0) -Seleccione-"/>
    <x v="74"/>
    <s v="Helbert Salcedo marriaga"/>
    <n v="3013509190"/>
    <s v="hsm2803@hotmail.com"/>
    <s v="Solicitamos que  amplie la convocatoria No.  001 de fortalecimiento de los medios de comunicación hasta el 15 de julio de 2021."/>
    <m/>
    <m/>
    <m/>
    <x v="1"/>
    <x v="2"/>
    <m/>
    <s v="Alvaro"/>
    <s v="Sin Respuesta"/>
    <x v="0"/>
    <m/>
    <m/>
  </r>
  <r>
    <x v="358"/>
    <x v="0"/>
    <d v="2021-06-16T20:46:07"/>
    <d v="2021-06-18T20:46:07"/>
    <x v="3"/>
    <s v="(3) Solicitudes u observaciones al proceso de convocatoria"/>
    <s v="Joaquín Fernando Carrasquilla "/>
    <n v="8739002"/>
    <x v="3"/>
    <s v="(0) -Seleccione-"/>
    <x v="75"/>
    <s v="Joaquín Fernando Carrasquilla Hernández "/>
    <n v="3014764318"/>
    <s v="clara96.6@hotmail.com "/>
    <s v="Solicito amablemente ampliación de plazo para la convocatoria de fortalecimiento de las emisoras comunitarias."/>
    <m/>
    <m/>
    <m/>
    <x v="1"/>
    <x v="2"/>
    <m/>
    <s v="Alvaro"/>
    <s v="Sin Respuesta"/>
    <x v="0"/>
    <m/>
    <m/>
  </r>
  <r>
    <x v="359"/>
    <x v="0"/>
    <d v="2021-06-16T20:47:55"/>
    <d v="2021-06-18T20:47:55"/>
    <x v="3"/>
    <s v="(3) Solicitudes u observaciones al proceso de convocatoria"/>
    <s v="Emisora sarare FM Stereo"/>
    <s v="834000645-6 "/>
    <x v="3"/>
    <s v="(0) -Seleccione-"/>
    <x v="76"/>
    <s v="Emiro Goyeneche "/>
    <n v="3204186092"/>
    <s v="Sarare883@yahoo.es "/>
    <s v="Teniendo en cuenta la convocatoria 001 de 2021.. Me permito solicitar la ampliación del plazo para la entrega del respectivo proyecto y así poder participar en el proceso con la totalidad delos requisitos exigidos. "/>
    <m/>
    <m/>
    <m/>
    <x v="1"/>
    <x v="2"/>
    <m/>
    <s v="Alvaro"/>
    <s v="Sin Respuesta"/>
    <x v="0"/>
    <m/>
    <m/>
  </r>
  <r>
    <x v="360"/>
    <x v="0"/>
    <d v="2021-06-16T20:48:16"/>
    <d v="2021-06-18T20:48:16"/>
    <x v="3"/>
    <s v="(3) Solicitudes u observaciones al proceso de convocatoria"/>
    <s v="Asociación Comunitaria de Cusillo Bajo - Café Estéreo "/>
    <s v="900060641-1"/>
    <x v="3"/>
    <s v="(0) -Seleccione-"/>
    <x v="34"/>
    <s v="José Amado Muñoz Narváez "/>
    <n v="3113791984"/>
    <s v="caferadiofm@hotmail.com "/>
    <s v="Señores  MinTic  Bogotá D.C.  Cordial saludo   Formalmente solicitó se estudie la posibilidad de ampliar el periodo de tiempo para la entrega de documentación, dentro de la convocatoria 001 de 2021, Convocatoria de transformación digital.   De antemano muchas gracias "/>
    <m/>
    <m/>
    <m/>
    <x v="1"/>
    <x v="2"/>
    <m/>
    <s v="Alvaro"/>
    <s v="Sin Respuesta"/>
    <x v="0"/>
    <m/>
    <m/>
  </r>
  <r>
    <x v="361"/>
    <x v="0"/>
    <d v="2021-06-16T20:48:56"/>
    <d v="2021-06-18T20:48:56"/>
    <x v="0"/>
    <s v="(3) Solicitudes u observaciones al proceso de convocatoria"/>
    <s v="Yeraldin arango"/>
    <n v="1000383423"/>
    <x v="1"/>
    <s v="(Prensa) Prensa"/>
    <x v="5"/>
    <s v="Yeraldine Pulgarin arango"/>
    <n v="3015712971"/>
    <s v="yeraldinpulgarinarango@hotmail.com"/>
    <s v="Donde me puedo inscribir para los cursos "/>
    <m/>
    <s v="En atención a su consulta le indicamos que para la “Convocatoria de Transformación Digital y Fortalecimiento de los Medios de Comunicación” cuyo objeto consiste en “FINANCIAR E IMPLEMENTAR PROYECTOS, PARA APOYAR LA TRANSFORMACIÓN DIGITAL DE LOS MEDIOS DE COMUNICACIÓN, EN CUALQUIERA DE LAS ETAPAS DEL NEGOCIO EN EL MARCO DE LA REACTIVACIÓN ECÓNOMICA”. Así mismo este canal es de uso exclusivo para responder dudas u aclaraciones sobre documentos y anexos, la invitamos a consultar los documentos oficiales a través del micrositio de la convocatoria https://www.mintic.gov.co/transformaciondigitalmedios sección “DOCUMENTOS DEL PROCESO”."/>
    <d v="2021-06-17T10:21:00"/>
    <x v="0"/>
    <x v="0"/>
    <s v="Daniela Alemán"/>
    <s v="Alvaro"/>
    <n v="13.534444444463588"/>
    <x v="0"/>
    <m/>
    <m/>
  </r>
  <r>
    <x v="362"/>
    <x v="0"/>
    <d v="2021-06-16T20:52:50"/>
    <d v="2021-06-18T20:52:50"/>
    <x v="3"/>
    <s v="(3) Solicitudes u observaciones al proceso de convocatoria"/>
    <s v="Corporación Deberes y derechos"/>
    <n v="802012420"/>
    <x v="3"/>
    <s v="(0) -Seleccione-"/>
    <x v="77"/>
    <s v="José Tatis "/>
    <n v="3162772806"/>
    <s v="Joseftatis@gmail.com"/>
    <s v="Solicitamos que  amplie la convocatoria No.  001 de fortalecimiento de los medios de comunicación hasta que se aplique la ley 2066 del 14 de Dic de 2020 para poder cumplir con requisitos del pliego y poder participar. "/>
    <m/>
    <m/>
    <m/>
    <x v="1"/>
    <x v="2"/>
    <m/>
    <s v="Alvaro"/>
    <s v="Sin Respuesta"/>
    <x v="0"/>
    <m/>
    <m/>
  </r>
  <r>
    <x v="363"/>
    <x v="0"/>
    <d v="2021-06-16T20:54:02"/>
    <d v="2021-06-18T20:54:02"/>
    <x v="3"/>
    <s v="(3) Solicitudes u observaciones al proceso de convocatoria"/>
    <s v="Emisora palmar estereo fm"/>
    <n v="818002430"/>
    <x v="3"/>
    <s v="(0) -Seleccione-"/>
    <x v="78"/>
    <s v="Vidalia Huertas perez"/>
    <n v="3136638225"/>
    <s v="Vihuperez@misena.edu.co"/>
    <s v="Por favor danos mas plazo para los documentos de la convocatoria"/>
    <m/>
    <m/>
    <m/>
    <x v="1"/>
    <x v="2"/>
    <m/>
    <s v="Alvaro"/>
    <s v="Sin Respuesta"/>
    <x v="0"/>
    <m/>
    <m/>
  </r>
  <r>
    <x v="364"/>
    <x v="0"/>
    <d v="2021-06-16T20:54:18"/>
    <d v="2021-06-18T20:54:18"/>
    <x v="3"/>
    <s v="(3) Solicitudes u observaciones al proceso de convocatoria"/>
    <s v="Asociación Superacion Juvenil de la vereda Santa Cruz "/>
    <s v="800155487-0 "/>
    <x v="3"/>
    <s v="(0) -Seleccione-"/>
    <x v="79"/>
    <s v="Eduardo Delgado Narvaez "/>
    <n v="3116216863"/>
    <s v="sanlorenzostereo107@yahoo.es "/>
    <s v="Solicito se dé más tiempo para presentar el proyecto de las emisoras comunitarias por lo menos unos 15 días más. Gracias "/>
    <m/>
    <m/>
    <m/>
    <x v="1"/>
    <x v="2"/>
    <m/>
    <s v="Alvaro"/>
    <s v="Sin Respuesta"/>
    <x v="0"/>
    <m/>
    <m/>
  </r>
  <r>
    <x v="365"/>
    <x v="0"/>
    <d v="2021-06-16T20:54:44"/>
    <d v="2021-06-18T20:54:44"/>
    <x v="3"/>
    <s v="(3) Solicitudes u observaciones al proceso de convocatoria"/>
    <s v="Asociación Radio Comunitaria Vado Real Estéreo "/>
    <n v="8040076008"/>
    <x v="3"/>
    <s v="(0) -Seleccione-"/>
    <x v="80"/>
    <s v="Luis Morales Suárez "/>
    <n v="3144185635"/>
    <s v="luismoralessuarez@gmail.com"/>
    <s v="Solicitamos se amplíe la convocatoria n 001 de fortalecimiento de los medios de comunicación hasta el 15 de julio de 2021"/>
    <m/>
    <m/>
    <m/>
    <x v="1"/>
    <x v="2"/>
    <m/>
    <s v="Alvaro"/>
    <s v="Sin Respuesta"/>
    <x v="0"/>
    <m/>
    <m/>
  </r>
  <r>
    <x v="366"/>
    <x v="0"/>
    <d v="2021-06-16T21:04:18"/>
    <d v="2021-06-18T21:04:18"/>
    <x v="3"/>
    <s v="(3) Solicitudes u observaciones al proceso de convocatoria"/>
    <s v="CIMA STEREO - EMISORA COMUNITARIA DE USIACURI - ATLÁNTICO "/>
    <n v="8060110262"/>
    <x v="3"/>
    <s v="(0) -Seleccione-"/>
    <x v="81"/>
    <s v="JUAN JOSE CANO SÁNCHEZ"/>
    <n v="3114003985"/>
    <s v="jcano09@gmail.com "/>
    <s v="Ampliar convocatoria hasta el 15 o 20 de Julio para poder participar en la convocatoria de Transformación Digital - Radio Difusión Comunitaria."/>
    <m/>
    <m/>
    <m/>
    <x v="1"/>
    <x v="2"/>
    <m/>
    <s v="Alvaro"/>
    <s v="Sin Respuesta"/>
    <x v="0"/>
    <m/>
    <m/>
  </r>
  <r>
    <x v="367"/>
    <x v="0"/>
    <d v="2021-06-16T21:07:42"/>
    <d v="2021-06-18T21:07:42"/>
    <x v="3"/>
    <s v="(3) Solicitudes u observaciones al proceso de convocatoria"/>
    <s v="Asociación de Medios de Comunicación ASOREDES "/>
    <n v="9002038066"/>
    <x v="3"/>
    <s v="(0) -Seleccione-"/>
    <x v="4"/>
    <s v="Juan Guillermo Cano Vargas "/>
    <n v="3016800081"/>
    <s v="asoredes2@gmail.com "/>
    <s v="Favor aplazar el concurso que entrega alivio económico a las emisiras comunitarias, debido a que quedan 9 días y a muchas emisoras les falta tener más información y tramitar documentos. Agradezco la atención que tengan por ésta humilde propuesta."/>
    <m/>
    <m/>
    <m/>
    <x v="1"/>
    <x v="2"/>
    <m/>
    <s v="Alvaro"/>
    <s v="Sin Respuesta"/>
    <x v="0"/>
    <m/>
    <m/>
  </r>
  <r>
    <x v="368"/>
    <x v="0"/>
    <d v="2021-06-16T21:08:15"/>
    <d v="2021-06-18T21:08:15"/>
    <x v="3"/>
    <s v="(3) Solicitudes u observaciones al proceso de convocatoria"/>
    <s v="ASOCIACION AMIGOS DE GALERAS ASOAMIGA"/>
    <n v="8230028903"/>
    <x v="3"/>
    <s v="(0) -Seleccione-"/>
    <x v="82"/>
    <s v="ANTONIO MANUEL CUETO AGUAS"/>
    <n v="3215386609"/>
    <s v="redcormecosu@gmail.com"/>
    <s v="Que el Ministerio amplíe el término de la convocatoria para la financiación de los medios Comunitarios por lo menos en quince días hábiles más, el término próximo a cumplirse resulta insuficiente para el recaudo y aporte de los soportes exigidos en la convocatoria."/>
    <m/>
    <m/>
    <m/>
    <x v="1"/>
    <x v="2"/>
    <m/>
    <s v="Alvaro"/>
    <s v="Sin Respuesta"/>
    <x v="0"/>
    <m/>
    <m/>
  </r>
  <r>
    <x v="369"/>
    <x v="0"/>
    <d v="2021-06-16T21:09:36"/>
    <d v="2021-06-18T21:09:36"/>
    <x v="3"/>
    <s v="(3) Solicitudes u observaciones al proceso de convocatoria"/>
    <s v="Corporación creación cultura y arte"/>
    <n v="900164919"/>
    <x v="3"/>
    <s v="(0) -Seleccione-"/>
    <x v="83"/>
    <s v="Moraima Beatriz Aguirre Romero"/>
    <n v="3167604967"/>
    <s v="joestral@hotmail.com "/>
    <s v="Escribimos con el fin de solicitarles muy amablemente a Mintic el favor de analizar la posibilidad de ampliar el plazo de presentación de propuestas para ascender a los apoyos para el fortalecimiento de los medios de comunicación con estamos seguros que con esta ampliación de tiempo se logrará la máxima participación de medios que existen en nuestro país y que día a día le brindamos todo el apoyo a nuestras comunidades desde los lugares más apartados de colombia en nombre de las emisoras comunitarias de la Guajira les quedaremos muy agradecidos por acoger nuestra solicitud y estamos seguros que desde las demás regiones también se manifestarán la respecto"/>
    <m/>
    <m/>
    <m/>
    <x v="1"/>
    <x v="2"/>
    <m/>
    <s v="Alvaro"/>
    <s v="Sin Respuesta"/>
    <x v="0"/>
    <m/>
    <m/>
  </r>
  <r>
    <x v="370"/>
    <x v="0"/>
    <d v="2021-06-16T21:10:26"/>
    <d v="2021-06-18T21:10:26"/>
    <x v="3"/>
    <s v="(3) Solicitudes u observaciones al proceso de convocatoria"/>
    <s v="Emisora Visión Estéreo La Uvita Boyaca"/>
    <n v="830511522"/>
    <x v="3"/>
    <s v="(0) -Seleccione-"/>
    <x v="84"/>
    <s v="Carlos Eduardo Puin Martínez "/>
    <n v="3213504489"/>
    <s v="vision89.6lauvita@gmail.com "/>
    <s v="Les solicitamos muy amablemente nos consedan más plazo para la entrega de los documentos de la convocatoria por lo menos 15 días. Muchas gracias "/>
    <m/>
    <m/>
    <m/>
    <x v="1"/>
    <x v="2"/>
    <m/>
    <s v="Alvaro"/>
    <s v="Sin Respuesta"/>
    <x v="0"/>
    <m/>
    <m/>
  </r>
  <r>
    <x v="371"/>
    <x v="0"/>
    <d v="2021-06-16T21:32:03"/>
    <d v="2021-06-18T21:32:03"/>
    <x v="3"/>
    <s v="(3) Solicitudes u observaciones al proceso de convocatoria"/>
    <s v="Emisora la cúpula Socorro"/>
    <n v="8040057609"/>
    <x v="3"/>
    <s v="(0) -Seleccione-"/>
    <x v="30"/>
    <s v="Polidoro Guaitero Toledo"/>
    <n v="3164183832"/>
    <s v="poliguane@yahoo.es"/>
    <s v="Posponer la fecha de presentación de la propuesta de tecnificación y sistematización de las radios."/>
    <m/>
    <m/>
    <m/>
    <x v="1"/>
    <x v="2"/>
    <m/>
    <s v="Alvaro"/>
    <s v="Sin Respuesta"/>
    <x v="0"/>
    <m/>
    <m/>
  </r>
  <r>
    <x v="372"/>
    <x v="0"/>
    <d v="2021-06-16T21:32:42"/>
    <d v="2021-06-18T21:32:42"/>
    <x v="3"/>
    <s v="(3) Solicitudes u observaciones al proceso de convocatoria"/>
    <s v="Funcacultur"/>
    <s v="812006487-6"/>
    <x v="3"/>
    <s v="(0) -Seleccione-"/>
    <x v="85"/>
    <s v="Hernan ramiro posada ruiz"/>
    <n v="3187799036"/>
    <s v="Funcacultu@yahoo.es"/>
    <s v="Solicitamos ampliar la fecha de la convocatoria hasta el 15 de juliode 2021- Gracias"/>
    <m/>
    <m/>
    <m/>
    <x v="1"/>
    <x v="2"/>
    <m/>
    <s v="Alvaro"/>
    <s v="Sin Respuesta"/>
    <x v="0"/>
    <m/>
    <m/>
  </r>
  <r>
    <x v="373"/>
    <x v="0"/>
    <d v="2021-06-16T21:33:20"/>
    <d v="2021-06-18T21:33:20"/>
    <x v="3"/>
    <s v="(3) Solicitudes u observaciones al proceso de convocatoria"/>
    <s v="Asocmecom - Red Medios Ciudadanos"/>
    <n v="810003176"/>
    <x v="3"/>
    <s v="(0) -Seleccione-"/>
    <x v="86"/>
    <s v="Jhon Jairo Herrera"/>
    <n v="3108391095"/>
    <s v="gerencia@brisafm.net"/>
    <s v="Solicitamos se  amplíe la convocatoria No.  001 de fortalecimiento de los medios de comunicación hasta el 15 de julio de 2021, muchas gracias por la atención"/>
    <m/>
    <m/>
    <m/>
    <x v="1"/>
    <x v="2"/>
    <m/>
    <s v="Alvaro"/>
    <s v="Sin Respuesta"/>
    <x v="0"/>
    <m/>
    <m/>
  </r>
  <r>
    <x v="374"/>
    <x v="0"/>
    <d v="2021-06-16T21:39:23"/>
    <d v="2021-06-18T21:39:23"/>
    <x v="3"/>
    <s v="(3) Solicitudes u observaciones al proceso de convocatoria"/>
    <s v="Asociación Cultural y Comunitaria Repelon"/>
    <s v="802003921-1"/>
    <x v="3"/>
    <s v="(0) -Seleccione-"/>
    <x v="87"/>
    <s v="MILADIS PERNETT JULIO"/>
    <n v="4023843185"/>
    <s v="repelonstereo@yahoo.es"/>
    <s v="Solicitamos que se amplíe la convocatoria Número 001 de fortalecimiento de los medios de comunicación hasta el 15 de julio del 2021."/>
    <m/>
    <m/>
    <m/>
    <x v="1"/>
    <x v="2"/>
    <m/>
    <s v="Alvaro"/>
    <s v="Sin Respuesta"/>
    <x v="0"/>
    <m/>
    <m/>
  </r>
  <r>
    <x v="375"/>
    <x v="0"/>
    <d v="2021-06-16T21:46:37"/>
    <d v="2021-06-18T21:46:37"/>
    <x v="3"/>
    <s v="(3) Solicitudes u observaciones al proceso de convocatoria"/>
    <s v="Asociación Cultural y Comunitaria Repelon"/>
    <s v="802003921-1"/>
    <x v="3"/>
    <s v="(0) -Seleccione-"/>
    <x v="88"/>
    <s v="MILADIS PERNETT JULIO"/>
    <n v="3023843185"/>
    <s v="repelonstereo@yahoo.es"/>
    <s v="Solicitamos que se amplíe la convocatoria Número 001 de fortalecimiento de los medios de comunicación hasta el 15 de julio del 2021."/>
    <m/>
    <m/>
    <m/>
    <x v="1"/>
    <x v="2"/>
    <m/>
    <s v="Alvaro"/>
    <s v="Sin Respuesta"/>
    <x v="0"/>
    <m/>
    <m/>
  </r>
  <r>
    <x v="376"/>
    <x v="0"/>
    <d v="2021-06-16T21:53:14"/>
    <d v="2021-06-18T21:53:14"/>
    <x v="3"/>
    <s v="(3) Solicitudes u observaciones al proceso de convocatoria"/>
    <s v="Asociación Campo Verde "/>
    <n v="900285097"/>
    <x v="3"/>
    <s v="(0) -Seleccione-"/>
    <x v="89"/>
    <s v="EDISON ROGERS VALLEJO RODRIGUEZ"/>
    <n v="3122575559"/>
    <s v="sonidoverde@gmail.com"/>
    <s v="Que tan posible es que se extienda el plazo para la entrega de proyectos de transformación digital, no vamos alcanzar a pesar del gran esfuerzo. Esta muy complicado la formulación según el volumen de información, los anexos. Para emisoras pequeñas sin apoyo de profesionales y equipo de trabajo en general esta muy difícil. Por lo menos pido respetuosamente unos 15 dias mas de plazo."/>
    <m/>
    <m/>
    <m/>
    <x v="1"/>
    <x v="2"/>
    <m/>
    <s v="Alvaro"/>
    <s v="Sin Respuesta"/>
    <x v="0"/>
    <m/>
    <m/>
  </r>
  <r>
    <x v="377"/>
    <x v="0"/>
    <d v="2021-06-16T21:56:33"/>
    <d v="2021-06-18T21:56:33"/>
    <x v="3"/>
    <s v="(3) Solicitudes u observaciones al proceso de convocatoria"/>
    <s v="Asociación cívica profusión de la cultura y valores salamineños"/>
    <s v="810003729_2"/>
    <x v="3"/>
    <s v="(0) -Seleccione-"/>
    <x v="90"/>
    <s v="Javier Salazar giraldo3113109789"/>
    <n v="3113109789"/>
    <s v="armoniastereo901@hotmail.com"/>
    <s v="Solicitar respetuosamente el periodo para presentar documentacion"/>
    <m/>
    <m/>
    <m/>
    <x v="1"/>
    <x v="2"/>
    <m/>
    <s v="Alvaro"/>
    <s v="Sin Respuesta"/>
    <x v="0"/>
    <m/>
    <m/>
  </r>
  <r>
    <x v="378"/>
    <x v="0"/>
    <d v="2021-06-16T21:56:34"/>
    <d v="2021-06-18T21:56:34"/>
    <x v="3"/>
    <s v="(3) Solicitudes u observaciones al proceso de convocatoria"/>
    <s v="Corporacion panorama"/>
    <s v="810005879-8"/>
    <x v="3"/>
    <s v="(0) -Seleccione-"/>
    <x v="91"/>
    <s v="Carlos andresmanso herrera"/>
    <n v="3217700777"/>
    <s v="Ultrafmcolombia@gmail.com"/>
    <s v="Hola buenos dias la siguiente es para pedir una peticion  de plazo  no maximo de 15 dias para presentar los  documentos como participante en la convocatoria 001 de 2021 para la transformation digital de medios y las emisoras de radio communitarian en colombia ya que faltan algunas diligencias gracias."/>
    <m/>
    <m/>
    <m/>
    <x v="1"/>
    <x v="2"/>
    <m/>
    <s v="Alvaro"/>
    <s v="Sin Respuesta"/>
    <x v="0"/>
    <m/>
    <m/>
  </r>
  <r>
    <x v="379"/>
    <x v="0"/>
    <d v="2021-06-16T21:59:40"/>
    <d v="2021-06-18T21:59:40"/>
    <x v="3"/>
    <s v="(1) Problemas o inquietudes técnicas en las plataformas"/>
    <s v="Horizonte Estereo"/>
    <n v="892200848"/>
    <x v="3"/>
    <s v="(0) -Seleccione-"/>
    <x v="92"/>
    <s v="Jesús Dominguez Gamarra 310"/>
    <n v="3106657879"/>
    <s v="jmdominguezg1@gmail.com"/>
    <s v="Ampliacion de plazo por 15 días para el cierre de la convocatoria."/>
    <m/>
    <m/>
    <m/>
    <x v="1"/>
    <x v="2"/>
    <m/>
    <s v="Alvaro"/>
    <s v="Sin Respuesta"/>
    <x v="0"/>
    <m/>
    <m/>
  </r>
  <r>
    <x v="380"/>
    <x v="0"/>
    <d v="2021-06-16T22:00:56"/>
    <d v="2021-06-18T22:00:56"/>
    <x v="3"/>
    <s v="(3) Solicitudes u observaciones al proceso de convocatoria"/>
    <s v="Corporación creación cultura y arte"/>
    <n v="900164919"/>
    <x v="3"/>
    <s v="(0) -Seleccione-"/>
    <x v="88"/>
    <s v="Moraima Beatriz Aguirre Romero"/>
    <n v="3167604967"/>
    <s v="joestral@hotmail.com "/>
    <s v="Escribimos con el fin de solicitarles muy amablemente a Mintic el favor de analizar la posibilidad de ampliar el plazo de presentación de propuestas para ascender a los apoyos para el fortalecimiento de los medios de comunicación con estamos seguros que con esta ampliación de tiempo se logrará la máxima participación de medios que existen en nuestro país y que día a día le brindamos todo el apoyo a nuestras comunidades desde los lugares más apartados de colombia en nombre de las emisoras comunitarias de la Guajira les quedaremos muy agradecidos por acoger nuestra solicitud y estamos seguros que desde las demás regiones también se manifestarán la respecto"/>
    <m/>
    <m/>
    <m/>
    <x v="1"/>
    <x v="2"/>
    <m/>
    <s v="Alvaro"/>
    <s v="Sin Respuesta"/>
    <x v="0"/>
    <m/>
    <m/>
  </r>
  <r>
    <x v="381"/>
    <x v="0"/>
    <d v="2021-06-16T22:18:38"/>
    <d v="2021-06-18T22:18:38"/>
    <x v="3"/>
    <s v="(3) Solicitudes u observaciones al proceso de convocatoria"/>
    <s v="Asociación de Mujeres de Tubará ¨MUJER ACTIVA¨ Atlántico"/>
    <n v="8020252043"/>
    <x v="3"/>
    <s v="(0) -Seleccione-"/>
    <x v="93"/>
    <s v="FERNANDO DE JESUS CELIZ TORRES"/>
    <n v="3005549427"/>
    <s v="chuchocelis@gmail.com"/>
    <s v="Solicitamos muy respetuosamente se AMPLIE LA CONVOCATORIA No.  001 de FORTALECIMIENTO DE LOS MEDIOS DE COMUNICACION hasta el 15 de JULIO de 2021. Debido a que ha sido dispendioso y de cuidado el requerimiento en los pliegos y el tiempo es muy corto. Gracias y Bendiciones!"/>
    <m/>
    <m/>
    <m/>
    <x v="1"/>
    <x v="2"/>
    <m/>
    <s v="Alvaro"/>
    <s v="Sin Respuesta"/>
    <x v="0"/>
    <m/>
    <m/>
  </r>
  <r>
    <x v="382"/>
    <x v="0"/>
    <d v="2021-06-16T22:25:55"/>
    <d v="2021-06-18T22:25:55"/>
    <x v="3"/>
    <s v="(3) Solicitudes u observaciones al proceso de convocatoria"/>
    <s v="Asociación de Medios de Comunicación ASOREDES "/>
    <n v="900203806"/>
    <x v="3"/>
    <s v="(0) -Seleccione-"/>
    <x v="4"/>
    <s v="Juan Guillermo Cano Vargas "/>
    <n v="3016457273"/>
    <s v="asoredes2@gmail.com "/>
    <s v="Solicitud de ampliación de presentación de la propuesta de la convocatoria # 001 de fortalecimiento de los medios de comunicación hasta el 15 de julio de 2021. "/>
    <m/>
    <m/>
    <m/>
    <x v="1"/>
    <x v="2"/>
    <m/>
    <s v="Alvaro"/>
    <s v="Sin Respuesta"/>
    <x v="0"/>
    <m/>
    <m/>
  </r>
  <r>
    <x v="383"/>
    <x v="0"/>
    <d v="2021-06-16T23:32:46"/>
    <d v="2021-06-18T23:32:46"/>
    <x v="3"/>
    <s v="(3) Solicitudes u observaciones al proceso de convocatoria"/>
    <s v="Fundacion CREAPP"/>
    <n v="814003925"/>
    <x v="3"/>
    <s v="(0) -Seleccione-"/>
    <x v="94"/>
    <s v="Jairo Narváez Mera"/>
    <n v="3186419373"/>
    <s v="guaistereo@hotmail.com"/>
    <s v="Cordial saludo. De la forma mas atenta y formal les solicito realicen un ampliento para el plazo máximo de entrega de las propuesta, esto debido a que muchos de los documentos que ahi se solicitan requieren de un tiempo considerable para diligenciarlos o su expedicion por parte de terceros (como las cotizaciones), pueden tardar varios dias. Lo anterior pone en riesgo la participación en muchos medios de comunicación en esta convocatoria."/>
    <m/>
    <m/>
    <m/>
    <x v="1"/>
    <x v="2"/>
    <m/>
    <s v="Alvaro"/>
    <s v="Sin Respuesta"/>
    <x v="0"/>
    <m/>
    <m/>
  </r>
  <r>
    <x v="384"/>
    <x v="0"/>
    <d v="2021-06-16T23:43:14"/>
    <d v="2021-06-18T23:43:14"/>
    <x v="3"/>
    <s v="(3) Solicitudes u observaciones al proceso de convocatoria"/>
    <s v="MANAURE"/>
    <n v="900793625"/>
    <x v="3"/>
    <s v="(0) -Seleccione-"/>
    <x v="95"/>
    <s v="Mateo Alvares"/>
    <n v="3157513822"/>
    <s v="mateoalvares4455@gmail.com"/>
    <s v="Cordial saludo MinTic.  En la presente consulta quisiera solicitarles a ustedes un posible aplazamiento de la convocatoria, ya que la realización de los documentos se a vuelto algo pesado y nos falta algunas partes para completar la totalidad de los requisitos.  Esta oportunidad nos parece increíble y no queremos quedar fuera de la convocatoria. Espero que sea posible este aplazamiento."/>
    <m/>
    <m/>
    <m/>
    <x v="1"/>
    <x v="2"/>
    <m/>
    <s v="Alvaro"/>
    <s v="Sin Respuesta"/>
    <x v="0"/>
    <m/>
    <m/>
  </r>
  <r>
    <x v="385"/>
    <x v="0"/>
    <d v="2021-06-17T00:29:13"/>
    <d v="2021-06-19T00:29:13"/>
    <x v="3"/>
    <s v="(3) Solicitudes u observaciones al proceso de convocatoria"/>
    <s v="José Luis Muñoz Ríos"/>
    <n v="70112456"/>
    <x v="3"/>
    <s v="(0) -Seleccione-"/>
    <x v="63"/>
    <s v="José Luis Muñoz Ríos"/>
    <n v="3125793057"/>
    <s v="munoz.rios@gmail.com"/>
    <s v="Ante la necesidad de cumplir con los requisitos de la convocatoria, me permito solicitarles que amplíen el plazo para envío de propuestas. Está prórroga sería por al menos 8 días más. Muchas gracias por su consideración."/>
    <m/>
    <m/>
    <m/>
    <x v="1"/>
    <x v="2"/>
    <m/>
    <s v="Alvaro"/>
    <s v="Sin Respuesta"/>
    <x v="0"/>
    <m/>
    <m/>
  </r>
  <r>
    <x v="386"/>
    <x v="0"/>
    <d v="2021-06-17T03:12:39"/>
    <d v="2021-06-19T03:12:39"/>
    <x v="3"/>
    <s v="(3) Solicitudes u observaciones al proceso de convocatoria"/>
    <s v="Arturo Agudelo Audiovisuales - Jorge Arturo Agudelo Rincón"/>
    <n v="86058500"/>
    <x v="1"/>
    <s v="(Emisora/Podcast) Emisora/Podcast"/>
    <x v="6"/>
    <s v="Jorge Arturo Agudelo Rincón"/>
    <n v="3102763704"/>
    <s v="tecnologia@arturoagudelo.com"/>
    <s v="Cordial Saludo, la plataforma no permite enviar texto extenso y tampoco se ve la cantidad de caracteres posibles para escribir, adjunto pdf con la información que iba a escribir aquí. Cordialmente. Arturo Agudelo. _x000a__x000a_17 de junio de 2021 _x000a_Señores: MINISTERIO DE LAS TECNOLOGÍAS, LA INFORMACIÓN Y LAS COMUNICACIONES “MinTIC” _x000a_Asunto: Solicitud Ampliación Plazos Convocatorias Vigentes 2021 _x000a_Cordial saludo,_x000a_ _x000a_Mi nombre es Jorge Arturo Agudelo Rincón, (www.arturoagudelo.com)  “Arturo Agudelo Audiovisuales” _x000a__x000a_Medio de comunicación de propiedad: (Proyecto Tansmedia con Emisora Virtual) _x000a_Emisora Virtual Zona Fm Radio (www.zonafmradio.com) en Facebook @ZonaFm _x000a_* Afiliado a la Asociación de Periodistas del Meta &quot;Asopemet&quot; _x000a_* Afiliado a la Federación Colombiana de Periodistas &quot;Fecolper&quot;_x000a_* Afiliado a la Federación Internacional de Periodistas &quot;FIP&quot; _x000a__x000a_Mi formación académica es: _x000a_* Tecnólogo en Producción de Multimedia egresado del Sena, _x000a_* Técnico en Sistemas egresado del Politénico Agorindustrial y _x000a_* Estudiante &quot;Maestro en Música&quot; carrera titulada profesional en la UNAD Sede Acacías. _x000a__x000a_Mi Desempeño Laboral: Como Independiente &quot;Freelance&quot; con más de 15 años en el Mercado Audiovisual. _x000a_* Productor Mutimedia, _x000a_* Productor de Cine y TV, _x000a_* Creador y Gestor Cultural, _x000a_* Creador de contenido digital para medios de comunicación y medios digitales _x000a__x000a_De manera Voluntaria y por delegación del gremio soy Representante de Medios Digitales y Audiovisuales ante el Consejo de Cinematografía y Audiovisuales del Meta “CCAM”, registrado y certificado por el Ministerio de Cultura. _x000a__x000a_Hago esta breve reseña o resumen de mi Hoja de Vida, con el fin de presentar mi perfil profesional como soporte para luego entrar en detalle de una solicitud basada en la necesidad actual y querer participar en las convocatorias vigentes para fortalecer proyectos de economía naranja, medios digitales, tecnológicos y culturales._x000a__x000a_Solicitud Ampliación Plazos Convocatorias Vigentes 2021 MinTIC _x000a__x000a_Hace muy poco nos fue informado sobre las convocatorias y por ende al entrar a revisar las publicaciones nos damos cuenta que la primera fase ya se encuentra cerrada por fechas de vigencia, por ello hemos quedado fuera de concurso muchos de los medios de comunicación locales. _x000a__x000a_Requerimos no solo participar sino fortalecer nuestros emprendimientos, nuestros proyectos y a su vez crear entornos o ambientes tecnológicos que permitan el crecimiento del acervo cultural, educativo, y el ingrediente de entretenimiento que requiere nuestro amado País en éste momento de tan difíciles circunstancias. _x000a__x000a_Nuestros ingresos han menguado drásticamente, hablo de medios y creadores con bajo presupuesto, al punto que en momentos hemos tenido que pedir ayuda para sostener nuestros gastos básicos del hogar o hasta (sin mentir ni exagerar y vivido personalmente) mendigar un plato de comida para compartir en familia, algo que realmente baja la autoestima a cualquiera, es difícil explicar la impotencia que se vive, la manutención de nuestro núcleo familiar primario ya no es posible por la crisis, una situación así debilita emocionalmente en lo más profundo de nuestro ser sin ninguna consideración y se tiene que vivir en silencio para no afectar a nuestros seres amados, nos disponemos a secar nuestras lágrimas, ocultar nuestro dolor y continuar luchando para no desfallecer en los múltiples intentos por salir a flote en un mar sin orilla ni tierra firme a la vista. _x000a__x000a_Es necesario presentar esta situación, más que una queja, es un llamado a la solidaridad de los directivos y encargados de las entidades gubernamentales y las instituciones ministeriales ya que nuestros ingresos o financiación principal es el arte, el talento y la monetización de las mismas a través de las herramientas con las que contamos, con las que trabajamos y que nos contrataban gracias a la circulación de la economía natural de nuestra sociedad, ésta economía cesó y nos tuvimos que ver en necesidad y carencia total, viviendo no solo la consecuencia de la coyuntura mundial sino el olvido de quienes nos utilizaban para cubrir diferentes requerimientos ya fuera de manera particular o institucional pública y privada, muchas de esas veces nuestra participación era voluntaria y sin beneficio económico o remuneración alguna, de eso aún no vemos el resultado, por lo menos a corto plazo. _x000a__x000a_Encontrar información sobre las convocatorias en proceso nos dio una luz de esperanza para oxigenar y mitigar nuestras carencias, pero llegar a las publicaciones, y ver que ya no podemos participar porque los tiempos o plazos han vencido, nos deja no solo el sinsabor de frustración y desilusión sino que nos presenta un panorama de una puerta cerrada; un escenario donde sólo somos útiles para las estadísticas, o cuentan con nosotros solo para momentos favorables o cuando nos necesitan y el beneficio para nosotros es aumentar nuestras redes de contactos, pero cuando nosotros necesitamos no estamos en lista de espera ni contamos en las tabulaciones de los informes presentados al País para ser beneficiados y como consuelo la mayoría de veces nos es compartida_x000a_ _x000a_Solicitud Ampliación Plazos Convocatorias Vigentes 2021 MinTIC _x000a__x000a_una información con plazos a punto de vencer o ya vencidos, de manera que no nos es posible entrar en el proceso y participar,sin contar con las condiciones de las convocatorias y los requisitos muchas veces imposibles de cumplir para emprendimientos como el nuestro, documentación que en casos particulares ni siquiera ha sido implementada en las carreras o la Ley ni siquiera exige, obligando así al participante a incumplir debido a que no hay institución alguna que la expida porque no hace parte de acreditación como profesional, (ayudando a un amigo a inscribirse en una plataforma del gobierno en una sección de estudio técnico y tecnológico de una carrera que no expide tarjeta profesional no fue posible inscribir el estudio por no tener soporte para cargar al sistema no había opción de omitir ese dato y se validaba con una numeración que la base de datos tenía cargada, se tuvo que pedir ayuda a los administradores de la plataforma y la demora fue de casi dos meses retrasando así el contrato al aspirante y lo tuvieron que hacer manualmente desde la institución y el error en la programación del software nunca fue corregido aun sabiendo que esa falla lleva ya unos años y está detectada, de acuerdo con lo que nos fue informado por el soporte técnico que nos atendió), o condiciones técnicas que sólo medios especializados o con una capacidad robusta, estable y financieramente fuertes pueden lograr, mientras nosotros sólo vemos oportunidades a las que no podemos aplicar. _x000a__x000a_Agradeceríamos que nos hicieran el favor y nos dieran la oportunidad de participar, que los plazos de la fase 1 y las fases que están a punto de vencer de las diferentes convocatorias fueran ampliadas por lo menos 20 días más para poder preparar nuestras propuestas, inscribirnos, participar y presentar nuestros proyectos, y si somos ganadores con las propuestas presentadas, entonces nuestro compromiso es cumplir con lo prometido, sacar el mayor provecho todos, tanto la comunidad objetivo como nuestros emprendimientos, y por ende las instituciones nos darían una razón más para agradecer esa mano que nos brinda su apoyo. _x000a__x000a_Un cordial saludo. _x000a__x000a_Arturo Agudelo _x000a_Cel. 3102763704 WhatsApp: 3223213938 _x000a_tecnologia@arturoagudelo.com"/>
    <s v="https://mintic.sharepoint.com/:b:/g/direccion_economia_digital/ESFdfrLiabJBqVB1Ywi4_NMBdk8b38NGPFEHM3Hz-im_Qw?e=lKgH0O"/>
    <m/>
    <m/>
    <x v="1"/>
    <x v="2"/>
    <m/>
    <s v="Nicolas"/>
    <s v="Sin Respuesta"/>
    <x v="0"/>
    <m/>
    <m/>
  </r>
  <r>
    <x v="387"/>
    <x v="0"/>
    <d v="2021-06-17T05:55:42"/>
    <d v="2021-06-19T05:55:42"/>
    <x v="3"/>
    <s v="(3) Solicitudes u observaciones al proceso de convocatoria"/>
    <s v="Jac Camilo Torres"/>
    <n v="800074745"/>
    <x v="3"/>
    <s v="(0) -Seleccione-"/>
    <x v="61"/>
    <s v="Martha Ramirez Celis"/>
    <n v="3144597275"/>
    <s v="marth-ram@hotmail.com"/>
    <s v="Para pedir el favor si es posible amplíen la convocatoria  hasta el 15 de julio el tiempo es muy corto y es muy difícil presentar un buen proyecto.. Agradecemos su valioso colaboracion"/>
    <m/>
    <m/>
    <m/>
    <x v="1"/>
    <x v="2"/>
    <m/>
    <s v="Nicolas"/>
    <s v="Sin Respuesta"/>
    <x v="0"/>
    <m/>
    <m/>
  </r>
  <r>
    <x v="388"/>
    <x v="0"/>
    <d v="2021-06-17T06:44:19"/>
    <d v="2021-06-19T06:44:19"/>
    <x v="3"/>
    <s v="(3) Solicitudes u observaciones al proceso de convocatoria"/>
    <s v="Corporación Compromiso "/>
    <n v="8040013091"/>
    <x v="3"/>
    <s v="(0) -Seleccione-"/>
    <x v="63"/>
    <s v="Eduardo Ramírez Gómez "/>
    <n v="3014826923"/>
    <s v="eduardoramirez08@hotmail.com "/>
    <s v="Ampliar el plazo de la presentación de proyectos a la convocatoria de Transformación Digital hasta el 15 de julio del presente año "/>
    <m/>
    <m/>
    <m/>
    <x v="1"/>
    <x v="2"/>
    <m/>
    <s v="Nicolas"/>
    <s v="Sin Respuesta"/>
    <x v="0"/>
    <m/>
    <m/>
  </r>
  <r>
    <x v="389"/>
    <x v="0"/>
    <d v="2021-06-17T07:13:04"/>
    <d v="2021-06-19T07:13:04"/>
    <x v="3"/>
    <s v="(3) Solicitudes u observaciones al proceso de convocatoria"/>
    <s v="FUNDACION COMUNITARIA BALCON DEL CESAR-Emisora ManaureStereo"/>
    <n v="824005112"/>
    <x v="3"/>
    <s v="(0) -Seleccione-"/>
    <x v="95"/>
    <s v="Nailith escobar meza"/>
    <n v="3128342750"/>
    <s v="nailthescobar@hotmail.com"/>
    <s v="Estoy solicitando muy comedidamente se  amplie la convocatoria No.  001 de fortalecimiento de los medios de comunicación hasta el 15 de julio de 2021, para poder acceder a estos beneficios segun este plan ."/>
    <m/>
    <m/>
    <m/>
    <x v="1"/>
    <x v="2"/>
    <m/>
    <s v="Nicolas"/>
    <s v="Sin Respuesta"/>
    <x v="0"/>
    <m/>
    <m/>
  </r>
  <r>
    <x v="390"/>
    <x v="0"/>
    <d v="2021-06-17T07:20:55"/>
    <d v="2021-06-19T07:20:55"/>
    <x v="3"/>
    <s v="(3) Solicitudes u observaciones al proceso de convocatoria"/>
    <s v="Asociación de Comunicadores de Trinidad ASOCOTRI"/>
    <n v="844003456"/>
    <x v="3"/>
    <s v="(0) -Seleccione-"/>
    <x v="96"/>
    <s v="Pablo Saín Robins Hurtado"/>
    <n v="3212969217"/>
    <s v="trinidadstereo88.7fm@gmail.com"/>
    <s v="la presente es para solicitar a ustedes muy amablemente, la ampliación del plazo para el cierre de la convocatoria No. 001 de 2021.  No siendo mas, quedamos agradecidos de antemano."/>
    <m/>
    <m/>
    <m/>
    <x v="1"/>
    <x v="2"/>
    <m/>
    <s v="Nicolas"/>
    <s v="Sin Respuesta"/>
    <x v="0"/>
    <m/>
    <m/>
  </r>
  <r>
    <x v="391"/>
    <x v="0"/>
    <d v="2021-06-17T07:24:57"/>
    <d v="2021-06-19T07:24:57"/>
    <x v="3"/>
    <s v="(3) Solicitudes u observaciones al proceso de convocatoria"/>
    <s v="PARROQUIA NUESTRA SEÑORA DEL ROSARIO"/>
    <n v="800007855"/>
    <x v="3"/>
    <s v="(0) -Seleccione-"/>
    <x v="97"/>
    <s v="ALBER MORENO PACHECO"/>
    <n v="3144628388"/>
    <s v="radioguiaprensa@hotmail.com"/>
    <s v="El Colegio, Cundinamarca. _x000a_Jueves 7 de junio 2021.    _x000a_Señores:  Ministerio de Tecnologías de la Información y las Comunicaciones _x000a_Atención: viceministro Germán Camilo Rueda Jiménez _x000a_Bogotá D.C.   _x000a__x000a_ASUNTO: NECESITAMOS MÁS PLAZO PARA LA ENTREGA DEL PROYECTO Y DOCUMENTOS DE LA CONVOCATORIA DE TRASFORMACION DIGITAL QUE VENCE EL 25 DE JUNIO. Convocatoria &quot;Para Financiar e Implementar Planes, Programas o Proyectos, Para Apoyar la Transformación Digital de los Medios de Comunicación, en Cualquiera de las Etapas del Negocio en el Marco de la Reactivación Económica&quot;.  _x000a__x000a_Cordial Saludo,  _x000a__x000a_A través de la presente, solicitamos respetuosamente, se nos permita ampliar la fecha para la presentación y entrega de documentos de la convocatoria de transformación digital que vence el 25 de junio por motivo de: _x000a_ 1. Dificultades en la recopilación de documentos debido que algunos funcionarios de quienes dependemos están actualmente en aislamiento preventivo por contagio de COVID19, de tal manera nos atrasa el proceso e imposibilita recoger a tiempo toda la información para la entrega del proyecto.  _x000a_2. De igual manera, la cantidad de requisitos y la elaboración del proyecto que para nosotros es nuevo, nos ha llevado semanas enteras redactando, corrigiendo, diligenciando documentos y buscando la asesoría profesional para que el proyecto en lo posible no presente margen de error, y sea aprobado por el Ministerio de Tecnologías de la Información y las Comunicaciones  _x000a_3. Insistimos que estamos juiciosos en la tarea, pero necesitamos más tiempo para la entrega del 100% del proyecto.  Agradecemos su amable atención y colaboración y nos comprometemos con sacar adelante este valioso proyecto que fortalecerá la Radio Comunitaria de nuestro municipio.   _x000a__x000a_Cordialmente.  _x000a_ALBERT MORENO PACHECO _x000a_Dirección Artística /Producciones.  "/>
    <m/>
    <m/>
    <m/>
    <x v="1"/>
    <x v="2"/>
    <m/>
    <s v="Nicolas"/>
    <s v="Sin Respuesta"/>
    <x v="0"/>
    <m/>
    <m/>
  </r>
  <r>
    <x v="392"/>
    <x v="0"/>
    <d v="2021-06-17T07:25:46"/>
    <d v="2021-06-19T07:25:46"/>
    <x v="3"/>
    <s v="(2) Asesoría o consultas sobre la postulación de propuestas"/>
    <s v="Resander - Red Cooperativa de Medios de Comunicación Comunitarios de Santander"/>
    <n v="804011421"/>
    <x v="0"/>
    <s v="(0) -Seleccione-"/>
    <x v="59"/>
    <s v="Fernando Tibaduiza Araque"/>
    <n v="3106252135"/>
    <s v="resandergerencia@gmail.com"/>
    <s v="Cordial saludo,  De manera atenta en representación de las 37 emisoras comunitarias asociadas a Resander, me permito solicitar ampliar el plazo hasta el 15 de julio de 2021 para la presentación de  propuestas a la convocatoria 001 de fortalecimiento de los medios de comunicación.  Esta convocatoria ha permitido en las emisoras crear conciencia sobre la necesidad y la importancia para fortalecer la cultura de los proyectos y así mismo contribuir para su sostenibilidad social y económica."/>
    <m/>
    <m/>
    <m/>
    <x v="1"/>
    <x v="2"/>
    <m/>
    <s v="Alvaro"/>
    <s v="Sin Respuesta"/>
    <x v="0"/>
    <m/>
    <m/>
  </r>
  <r>
    <x v="393"/>
    <x v="0"/>
    <d v="2021-06-17T07:30:52"/>
    <d v="2021-06-19T07:30:52"/>
    <x v="3"/>
    <s v="(3) Solicitudes u observaciones al proceso de convocatoria"/>
    <s v="John Pedro Baquero Piedrahíta"/>
    <n v="14470433"/>
    <x v="3"/>
    <s v="(0) -Seleccione-"/>
    <x v="60"/>
    <s v="John Pedro Baquero Piedrahíta"/>
    <n v="3219150347"/>
    <s v="johnpedrobaquero@gmail.com"/>
    <s v="Solicito encarecida y respetuosamente la ampliación de la fecha para entregar la propuesta de la CONVOCATORIA 01 de 2021 PARA FINANCIAR E IMPLEMENTAR PROYECTOS, PARA APOYAR  LA TRANSFORMACIÓN DIGITAL DE LOS MEDIOS DE COMUNICACIÓN EL MARCO DE LA REACTIVACIÓN ECÓNOMICA"/>
    <m/>
    <m/>
    <m/>
    <x v="1"/>
    <x v="2"/>
    <m/>
    <s v="Nicolas"/>
    <s v="Sin Respuesta"/>
    <x v="0"/>
    <m/>
    <m/>
  </r>
  <r>
    <x v="394"/>
    <x v="0"/>
    <d v="2021-06-17T07:31:42"/>
    <d v="2021-06-19T07:31:42"/>
    <x v="3"/>
    <s v="(3) Solicitudes u observaciones al proceso de convocatoria"/>
    <s v="FUNDACION INDIGENA INTERCULTURAL MAKAGUAN SIKUANA"/>
    <n v="834007670"/>
    <x v="3"/>
    <s v="(0) -Seleccione-"/>
    <x v="98"/>
    <s v="JORGE SANCHEZ"/>
    <n v="3229685478"/>
    <s v="arauquita88.3@hotmail.com"/>
    <s v="Buenos días, Cordial saludo por  medio del presente y en nombre de mi representada solicito amablemente sea ampliado  el tiempo de presentación para a convocatoria No. 001 de 2021, ya que  estamos intentando cumplir con todos los requisitos a fin de poder participar en pro de nuestra emisora comunitaria.   agradeciendo su colaboracion."/>
    <m/>
    <m/>
    <m/>
    <x v="1"/>
    <x v="2"/>
    <m/>
    <s v="Nicolas"/>
    <s v="Sin Respuesta"/>
    <x v="0"/>
    <m/>
    <m/>
  </r>
  <r>
    <x v="395"/>
    <x v="0"/>
    <d v="2021-06-17T07:34:54"/>
    <d v="2021-06-19T07:34:54"/>
    <x v="3"/>
    <s v="(3) Solicitudes u observaciones al proceso de convocatoria"/>
    <s v="Asociación Comunitaria la Voz de la Milagrosa"/>
    <n v="804003615"/>
    <x v="3"/>
    <s v="(0) -Seleccione-"/>
    <x v="60"/>
    <s v="Asociación comunitaria la Voz de la Milagrosa"/>
    <n v="3102280050"/>
    <s v="chipatastereo@gmil.com"/>
    <s v="Solicito encarecida y respetuosamente la ampliación de la fecha para entregar la propuesta de la CONVOCATORIA 001 de 2021 PARA FINANCIAR E IMPLEMENTAR PROYECTOS, PARA APOYAR  LA TRANSFORMACIÓN DIGITAL DE LOS MEDIOS DE COMUNICACIÓN EL MARCO DE LA REACTIVACIÓN ECÓNOMICA"/>
    <m/>
    <m/>
    <m/>
    <x v="1"/>
    <x v="2"/>
    <m/>
    <s v="Nicolas"/>
    <s v="Sin Respuesta"/>
    <x v="0"/>
    <m/>
    <m/>
  </r>
  <r>
    <x v="396"/>
    <x v="0"/>
    <d v="2021-06-17T07:39:49"/>
    <d v="2021-06-19T07:39:49"/>
    <x v="3"/>
    <s v="(2) Asesoría o consultas sobre la postulación de propuestas"/>
    <s v="Cocomacia stereo "/>
    <s v="800010775-4 "/>
    <x v="3"/>
    <s v="(0) -Seleccione-"/>
    <x v="99"/>
    <s v="Neliño Renteria Ramirez "/>
    <n v="3217657013"/>
    <s v="Locutor68@hotmail.com "/>
    <s v="Solicitud de ampliación de tiempo  Para presentar la propuesta "/>
    <m/>
    <m/>
    <m/>
    <x v="1"/>
    <x v="2"/>
    <m/>
    <s v="Nicolas"/>
    <s v="Sin Respuesta"/>
    <x v="0"/>
    <m/>
    <m/>
  </r>
  <r>
    <x v="397"/>
    <x v="0"/>
    <d v="2021-06-17T07:57:10"/>
    <d v="2021-06-19T07:57:10"/>
    <x v="3"/>
    <s v="(3) Solicitudes u observaciones al proceso de convocatoria"/>
    <s v="Asociación Campesina Panapaz de Funes "/>
    <n v="9001149356"/>
    <x v="3"/>
    <s v="(0) -Seleccione-"/>
    <x v="100"/>
    <s v="Julio Menandro Belalcazar Delgado "/>
    <n v="3105333660"/>
    <s v="Jmbelalcazar14@hotmail.com"/>
    <s v="Solicitó amplia el plazo  de 15 días para la entrega de la documentación en su totalidad dentro del proyecto de apoyo qué nos brinda en Mintic, esto por cuanto él tiempo a sido muy corto y acelerado. Espero que nuestra solicitud sea aceptada de conformidad.  Corďial saludo "/>
    <m/>
    <m/>
    <m/>
    <x v="1"/>
    <x v="2"/>
    <m/>
    <s v="Alvaro"/>
    <s v="Sin Respuesta"/>
    <x v="0"/>
    <m/>
    <m/>
  </r>
  <r>
    <x v="398"/>
    <x v="0"/>
    <d v="2021-06-17T07:57:59"/>
    <d v="2021-06-19T07:57:59"/>
    <x v="3"/>
    <s v="(3) Solicitudes u observaciones al proceso de convocatoria"/>
    <s v="ASOCIACIÓN COMUNITARIA RADIAL LA VOZ DE LA PROVINCIA EL ESPINO"/>
    <n v="826002509"/>
    <x v="3"/>
    <s v="(0) -Seleccione-"/>
    <x v="101"/>
    <s v="HORMISDAS PUENTES MEJÍA"/>
    <n v="3112331521"/>
    <s v="vozdelaprovinciafm@hotmail.com"/>
    <s v="Teniendo en cuenta las dificultades que se suelen presentar, y el cuidado que hay que tener para completar todos los documentos requeridos en la convocatoria, solicito se amplíe el plazo de entrega de los mismos, siquiera unos 15 días más.  Hormisdas Puentes Mejía Representante Legal de La Voz de la Provincia de El Espino Boyacá "/>
    <m/>
    <m/>
    <m/>
    <x v="1"/>
    <x v="2"/>
    <m/>
    <s v="Alvaro"/>
    <s v="Sin Respuesta"/>
    <x v="0"/>
    <m/>
    <m/>
  </r>
  <r>
    <x v="399"/>
    <x v="0"/>
    <d v="2021-06-17T08:06:34"/>
    <d v="2021-06-19T08:06:34"/>
    <x v="3"/>
    <s v="(3) Solicitudes u observaciones al proceso de convocatoria"/>
    <s v="Musicalia stereo "/>
    <n v="830510358"/>
    <x v="3"/>
    <s v="(0) -Seleccione-"/>
    <x v="102"/>
    <s v="Daniela Ramírez Rojas"/>
    <n v="3223659886"/>
    <s v="ramirezrojasdaniela@gmail.com"/>
    <s v="Ampliación de convocatoria 001. "/>
    <m/>
    <m/>
    <m/>
    <x v="1"/>
    <x v="2"/>
    <m/>
    <s v="Alvaro"/>
    <s v="Sin Respuesta"/>
    <x v="0"/>
    <m/>
    <m/>
  </r>
  <r>
    <x v="400"/>
    <x v="0"/>
    <d v="2021-06-17T08:20:58"/>
    <d v="2021-06-19T08:20:58"/>
    <x v="3"/>
    <s v="(3) Solicitudes u observaciones al proceso de convocatoria"/>
    <s v="ASOCIACION DE MUJERES DE OROCUE AMOR"/>
    <n v="844000400"/>
    <x v="3"/>
    <s v="(0) -Seleccione-"/>
    <x v="103"/>
    <s v="FLOR MARIA MORENO"/>
    <n v="3125231768"/>
    <s v="ecosdeorocue@yahoo.com"/>
    <s v="la emisora Comunitaria Ecos de Orocué 107.7 muy amablemente solicita se nos amplié el plazo para presentar la propuesta de la convocatoria 001 de 2021, por un tiempo de 15 días mas. "/>
    <m/>
    <m/>
    <m/>
    <x v="1"/>
    <x v="2"/>
    <m/>
    <s v="Alvaro"/>
    <s v="Sin Respuesta"/>
    <x v="0"/>
    <m/>
    <m/>
  </r>
  <r>
    <x v="401"/>
    <x v="0"/>
    <d v="2021-06-17T08:29:13"/>
    <d v="2021-06-19T08:29:13"/>
    <x v="3"/>
    <s v="(3) Solicitudes u observaciones al proceso de convocatoria"/>
    <s v="Corpoamigos Pensilvania"/>
    <n v="900008333"/>
    <x v="3"/>
    <s v="(0) -Seleccione-"/>
    <x v="104"/>
    <s v="Fernando Giraldo Hoyos"/>
    <n v="3113331259"/>
    <s v="corpoamigos@gmail.com"/>
    <s v="solicito amablemente se  amplie el plazo de la convocatoria # 001 de fortalecimiento de los medios de comunicación hasta el 15 de julio de 2021.  Gracias "/>
    <m/>
    <m/>
    <m/>
    <x v="1"/>
    <x v="2"/>
    <m/>
    <s v="Alvaro"/>
    <s v="Sin Respuesta"/>
    <x v="0"/>
    <m/>
    <m/>
  </r>
  <r>
    <x v="402"/>
    <x v="0"/>
    <d v="2021-06-17T08:32:39"/>
    <d v="2021-06-19T08:32:39"/>
    <x v="3"/>
    <s v="(3) Solicitudes u observaciones al proceso de convocatoria"/>
    <s v="Asociación Municipal de Juntas de Acción Comunal de Garagoa"/>
    <n v="820002369"/>
    <x v="3"/>
    <s v="(0) -Seleccione-"/>
    <x v="105"/>
    <s v="Antonio Maria Rodriguez Rodriguez"/>
    <n v="3143533408"/>
    <s v="santabarbarastereo2016@gmail.com"/>
    <s v="Buenos días Cordialmente solicito ampliación del plazo para la presentación de los documentos de la convocatoria que se vence el 25 de junio del año en curso, en razón a que es muy poco tiempo para armar un proyecto bien planteado. Gracias"/>
    <m/>
    <m/>
    <m/>
    <x v="1"/>
    <x v="2"/>
    <m/>
    <s v="Alvaro"/>
    <s v="Sin Respuesta"/>
    <x v="0"/>
    <m/>
    <m/>
  </r>
  <r>
    <x v="403"/>
    <x v="0"/>
    <d v="2021-06-17T08:35:31"/>
    <d v="2021-06-19T08:35:31"/>
    <x v="3"/>
    <s v="(3) Solicitudes u observaciones al proceso de convocatoria"/>
    <s v="Albeiro Carmona"/>
    <n v="75002396"/>
    <x v="0"/>
    <s v="(0) -Seleccione-"/>
    <x v="104"/>
    <s v="Albeiro Carmona Noreña"/>
    <n v="3217474690"/>
    <s v="albeiro765@gmail.com"/>
    <s v="Solicito amablemente se  amplíe el plazo de la convocatoria # 001 de fortalecimiento de los medios de comunicación hasta el 15 de julio de 2021."/>
    <m/>
    <m/>
    <m/>
    <x v="1"/>
    <x v="2"/>
    <m/>
    <s v="Alvaro"/>
    <s v="Sin Respuesta"/>
    <x v="0"/>
    <m/>
    <m/>
  </r>
  <r>
    <x v="404"/>
    <x v="0"/>
    <d v="2021-06-17T08:42:24"/>
    <d v="2021-06-19T08:42:24"/>
    <x v="3"/>
    <s v="(3) Solicitudes u observaciones al proceso de convocatoria"/>
    <s v="Fundación Aguadeña de Medios de Comunicación Social"/>
    <s v="810006853-1"/>
    <x v="3"/>
    <s v="(0) -Seleccione-"/>
    <x v="43"/>
    <s v="Luz Adriana López Salazar"/>
    <n v="3150000000"/>
    <s v="inmaculadafmstereo@hotmail.com"/>
    <s v="Saludos mediante el presente solicitamos ampliar el plazo para la presentación de los proyectos puesto que el dado es muy corto para la correcta estructuración del proyecto."/>
    <m/>
    <m/>
    <m/>
    <x v="1"/>
    <x v="2"/>
    <m/>
    <s v="Alvaro"/>
    <s v="Sin Respuesta"/>
    <x v="0"/>
    <m/>
    <m/>
  </r>
  <r>
    <x v="405"/>
    <x v="0"/>
    <d v="2021-06-17T08:44:39"/>
    <d v="2021-06-19T08:44:39"/>
    <x v="4"/>
    <s v="(2) Asesoría o consultas sobre la postulación de propuestas"/>
    <s v="ONDAS Y ECOS SERVICIOS EMPRESARIALES S.A.S."/>
    <n v="900032316"/>
    <x v="0"/>
    <s v="(0) -Seleccione-"/>
    <x v="5"/>
    <s v="JOSE VICENTE MOGOLLON"/>
    <n v="3186983280"/>
    <s v="ondasyecos@gmail.com   radioadomicilio@gmail.com"/>
    <s v="Somos empresa dedicada a producir y difundir programas audiovisuales y de radio a través de concesiones en emisoras de AM y emisora digital no registrada. Tenemos alguna posibilidad de participar en la convocatoria? En caso negativo, existe, para periodistas independientes y empresas como la nuestra, posibles opciones similares?"/>
    <m/>
    <m/>
    <m/>
    <x v="0"/>
    <x v="2"/>
    <m/>
    <s v="Alvaro"/>
    <s v="Sin Respuesta"/>
    <x v="0"/>
    <m/>
    <m/>
  </r>
  <r>
    <x v="406"/>
    <x v="0"/>
    <d v="2021-06-17T09:07:17"/>
    <d v="2021-06-19T09:07:17"/>
    <x v="3"/>
    <s v="(2) Asesoría o consultas sobre la postulación de propuestas"/>
    <s v="ASOCOMUNAL - EMISORA SOL STEREO SOGAMOSO"/>
    <n v="826001867"/>
    <x v="3"/>
    <s v="(0) -Seleccione-"/>
    <x v="13"/>
    <s v="JOSE BENIGNO MORALES MEDINA"/>
    <n v="3173639176"/>
    <s v="secresolstereo@yahoo.es"/>
    <s v="Buenos días, hemos tenido inconvenientes con los documentos y requisitos  que se requieren para cumplir con la postulación de la convocatoria Transformación digital y fortalecimiento de medios de comunicación, por lo tanto solicito se amplie el plazo para poder postularnos a la convocatoria. Muchas gracias"/>
    <m/>
    <m/>
    <m/>
    <x v="1"/>
    <x v="2"/>
    <m/>
    <s v="Alvaro"/>
    <s v="Sin Respuesta"/>
    <x v="0"/>
    <m/>
    <m/>
  </r>
  <r>
    <x v="407"/>
    <x v="0"/>
    <d v="2021-06-17T09:19:00"/>
    <d v="2021-06-19T09:19:00"/>
    <x v="3"/>
    <s v="(3) Solicitudes u observaciones al proceso de convocatoria"/>
    <s v="ANGULAR ESTEREO"/>
    <n v="9000088164"/>
    <x v="3"/>
    <s v="(0) -Seleccione-"/>
    <x v="106"/>
    <s v="OSCAR EDUARDO MONTES CHICA"/>
    <n v="573113104925"/>
    <s v="angularestereo97.2fm@gmail.com"/>
    <s v="Me gustaría saber , si nos pueden colaborar ampliando mas el plazo, muchas gracias. "/>
    <m/>
    <m/>
    <m/>
    <x v="1"/>
    <x v="2"/>
    <m/>
    <s v="Alvaro"/>
    <s v="Sin Respuesta"/>
    <x v="0"/>
    <m/>
    <m/>
  </r>
  <r>
    <x v="408"/>
    <x v="0"/>
    <d v="2021-06-17T09:19:02"/>
    <d v="2021-06-19T09:19:02"/>
    <x v="4"/>
    <s v="(3) Solicitudes u observaciones al proceso de convocatoria"/>
    <s v="Rodrigo Humberto Hernández Rodríguez "/>
    <n v="79465782"/>
    <x v="3"/>
    <s v="(0) -Seleccione-"/>
    <x v="5"/>
    <s v="Rodrigo Humberto Hernández Rodríguez"/>
    <n v="3204968636"/>
    <s v="inverhernandez126@gmail.com"/>
    <s v="Con las modificaciones introducidas en el adenda 2. numerales 7.1.2. y 7.1.3 del anexo técnico, surgen las siguientes observaciones y comentarios: _x000a_De conformidad con la resolución 415 de 2010 son tres los requisitos para la presentación de la solicitud de la prórroga: i) Encontrarse a paz y salvo con el Fondo Único, ii) Estar a Paz y Salvo por concepto  de derecho de autor y conexo iii) Presentar la solicitud con 3 meses de anterioridad al vencimiento de la concesión. Se pregunta: ¿La verificación que realizará el Ministerio del cumplimiento de estos tres requisitos corresponde ha? ▼ Al momento en el que se presentó la solicitud de prórroga ▼ Al 31 de marzo de 2021, plazo límite para estar a paz y salvo con el fondo y presentar el PyS de derecho de autor y conexos. ▼ Al cierre de la convocatoria. "/>
    <m/>
    <m/>
    <m/>
    <x v="0"/>
    <x v="2"/>
    <m/>
    <s v="Nicolas"/>
    <s v="Sin Respuesta"/>
    <x v="0"/>
    <m/>
    <m/>
  </r>
  <r>
    <x v="409"/>
    <x v="0"/>
    <d v="2021-06-17T09:19:02"/>
    <d v="2021-06-19T09:19:02"/>
    <x v="4"/>
    <s v="(3) Solicitudes u observaciones al proceso de convocatoria"/>
    <s v="Rodrigo Humberto Hernández Rodríguez "/>
    <n v="79465782"/>
    <x v="3"/>
    <s v="(0) -Seleccione-"/>
    <x v="5"/>
    <s v="Rodrigo Humberto Hernández Rodríguez"/>
    <n v="3204968636"/>
    <s v="inverhernandez126@gmail.com"/>
    <s v="Lo anterior reviste importancia por cuanto:  ▼En el marco de la emergencia sanitaria se extendió el plazo para el pago de contraprestaciones año 2020, hasta el 30 de junio de 2021. ¿Las emisoras que no han pagado contraprestaciones 2020 se encuentran a paz y salvo?"/>
    <m/>
    <m/>
    <m/>
    <x v="0"/>
    <x v="2"/>
    <m/>
    <s v="Nicolas"/>
    <s v="Sin Respuesta"/>
    <x v="0"/>
    <m/>
    <m/>
  </r>
  <r>
    <x v="410"/>
    <x v="0"/>
    <d v="2021-06-17T09:19:02"/>
    <d v="2021-06-19T09:19:02"/>
    <x v="4"/>
    <s v="(3) Solicitudes u observaciones al proceso de convocatoria"/>
    <s v="Rodrigo Humberto Hernández Rodríguez "/>
    <n v="79465782"/>
    <x v="3"/>
    <s v="(0) -Seleccione-"/>
    <x v="5"/>
    <s v="Rodrigo Humberto Hernández Rodríguez"/>
    <n v="3204968636"/>
    <s v="inverhernandez126@gmail.com"/>
    <s v="▼ A pesar de la expedición de la resolución 888 del 24 de mayo del  2021, no se han resuelto todas las solicitud de acogimiento a la ley 2066 de diciembre del 2020. ¿las emisoras que no figuran en la resolución 888 de 2021, y que presentaron solicitud para acogerse se encuentra a paz y salvo con el Fondo Único?"/>
    <m/>
    <m/>
    <m/>
    <x v="0"/>
    <x v="2"/>
    <m/>
    <s v="Nicolas"/>
    <s v="Sin Respuesta"/>
    <x v="0"/>
    <m/>
    <m/>
  </r>
  <r>
    <x v="411"/>
    <x v="0"/>
    <d v="2021-06-17T09:19:02"/>
    <d v="2021-06-19T09:19:02"/>
    <x v="4"/>
    <s v="(3) Solicitudes u observaciones al proceso de convocatoria"/>
    <s v="Rodrigo Humberto Hernández Rodríguez "/>
    <n v="79465782"/>
    <x v="3"/>
    <s v="(0) -Seleccione-"/>
    <x v="5"/>
    <s v="Rodrigo Humberto Hernández Rodríguez"/>
    <n v="3204968636"/>
    <s v="inverhernandez126@gmail.com"/>
    <s v="▼A la fecha no se ha reglamentado el artículo 3 de la ley 2066 del 14 de diciembre de 2020, respecto a los derecho de autor y  conexos. ¿las emisoras que se encuentran en mora con SAYCO ACINPRO, y están en espera de su reglamentación,  están habilitados para presentar propuesta en el marco de esta convocatoria? "/>
    <m/>
    <m/>
    <m/>
    <x v="0"/>
    <x v="2"/>
    <m/>
    <s v="Nicolas"/>
    <s v="Sin Respuesta"/>
    <x v="0"/>
    <m/>
    <m/>
  </r>
  <r>
    <x v="412"/>
    <x v="0"/>
    <d v="2021-06-17T09:28:53"/>
    <d v="2021-06-19T09:28:53"/>
    <x v="3"/>
    <s v="(3) Solicitudes u observaciones al proceso de convocatoria"/>
    <s v="Emisora la co de mi pueblo "/>
    <s v="800254583 - 4"/>
    <x v="3"/>
    <s v="(0) -Seleccione-"/>
    <x v="107"/>
    <s v="María Eloisa Moreno Martínez "/>
    <n v="3114497290"/>
    <s v="emisoralavozdemipueblo21@gmail. Com"/>
    <s v="Ampliar el pazo de la convocatoria "/>
    <m/>
    <m/>
    <m/>
    <x v="1"/>
    <x v="2"/>
    <m/>
    <s v="Alvaro"/>
    <s v="Sin Respuesta"/>
    <x v="0"/>
    <m/>
    <m/>
  </r>
  <r>
    <x v="413"/>
    <x v="0"/>
    <d v="2021-06-17T09:30:26"/>
    <d v="2021-06-19T09:30:26"/>
    <x v="3"/>
    <s v="(3) Solicitudes u observaciones al proceso de convocatoria"/>
    <s v="Emisora la co de mi pueblo "/>
    <s v="800254583 - 4"/>
    <x v="3"/>
    <s v="(0) -Seleccione-"/>
    <x v="88"/>
    <s v="María Eloisa Moreno Martínez "/>
    <n v="3114497290"/>
    <s v="emisoralavozdemipueblo21@gmail. Com"/>
    <s v="Ampliar el pazo de la convocatoria "/>
    <m/>
    <m/>
    <m/>
    <x v="1"/>
    <x v="2"/>
    <m/>
    <s v="Alvaro"/>
    <s v="Sin Respuesta"/>
    <x v="0"/>
    <m/>
    <m/>
  </r>
  <r>
    <x v="414"/>
    <x v="0"/>
    <d v="2021-06-17T09:33:09"/>
    <d v="2021-06-19T09:33:09"/>
    <x v="4"/>
    <s v="(2) Asesoría o consultas sobre la postulación de propuestas"/>
    <s v="Zona Cero Info S.A.S."/>
    <s v="900426735-9"/>
    <x v="1"/>
    <s v="(Prensa) Prensa"/>
    <x v="8"/>
    <s v="Luarian Puerta Ordoñez"/>
    <n v="3014720019"/>
    <s v="webmaster@zonacero.com"/>
    <s v="En nuestra propuesta estamos contemplando la inversión en modernización de computadores dedicados al trabajo de nuestros periodistas. Nosotros tenemos la referencia de qué tipo de computadores requerimos para esta modernización, pero la duda puntual es con respecto a la cotización. Tenemos entendido que podemos presentar como cotización los valores de los Almacenes de grandes superficies (Éxtio, Alkosto, Falabella, etc).   Quisiéramos obtener orientación sobre si este es un mecanismo válido (buscar la misma referencia del computador requerido en varios de estos almacenes) y escoger la más barata? "/>
    <m/>
    <m/>
    <m/>
    <x v="0"/>
    <x v="2"/>
    <m/>
    <s v="Alvaro"/>
    <s v="Sin Respuesta"/>
    <x v="0"/>
    <m/>
    <m/>
  </r>
  <r>
    <x v="415"/>
    <x v="0"/>
    <d v="2021-06-17T09:33:09"/>
    <d v="2021-06-19T09:33:09"/>
    <x v="4"/>
    <s v="(2) Asesoría o consultas sobre la postulación de propuestas"/>
    <s v="Zona Cero Info S.A.S."/>
    <s v="900426735-9"/>
    <x v="1"/>
    <s v="(Prensa) Prensa"/>
    <x v="8"/>
    <s v="Luarian Puerta Ordoñez"/>
    <n v="3014720019"/>
    <s v="webmaster@zonacero.com"/>
    <s v="Si esto así como lo planteamos, también tenemos la duda sobre qué valor tomar, pues en algunas ocasiones los almacenes ofrecen descuentos temporales, pero si tenemos en cuenta el valor del descuento, probablemente al momento de hacer la compra el valor haya cambiado. ¿Entonces, en ese caso, se tiene en cuenta el valor normal ofrecido por el almacén de grande superficie?"/>
    <m/>
    <m/>
    <m/>
    <x v="0"/>
    <x v="2"/>
    <m/>
    <s v="Alvaro"/>
    <s v="Sin Respuesta"/>
    <x v="0"/>
    <m/>
    <m/>
  </r>
  <r>
    <x v="416"/>
    <x v="0"/>
    <d v="2021-06-17T09:35:45"/>
    <d v="2021-06-19T09:35:45"/>
    <x v="4"/>
    <s v="(2) Asesoría o consultas sobre la postulación de propuestas"/>
    <s v="JAIME RICO CARTAGENA"/>
    <n v="19348238"/>
    <x v="4"/>
    <s v="(0) -Seleccione-"/>
    <x v="54"/>
    <s v="Jaime Rico Cartagena"/>
    <n v="3115709201"/>
    <s v="jaimericocartagena@yahoo.es"/>
    <s v="ANEXO 4.3. PRESUPUESTO DEL PROYECTO FORTALECIMIENTO DE MEDIOS PREGUNTA: PORQUE NO ME AYUDAN A LLENAR ESTE CUADRO, NO ENTIENDO NADA, AHI VOY PERO ESTOY FRENADO AQUI"/>
    <m/>
    <m/>
    <m/>
    <x v="0"/>
    <x v="2"/>
    <m/>
    <s v="Alvaro"/>
    <s v="Sin Respuesta"/>
    <x v="0"/>
    <m/>
    <m/>
  </r>
  <r>
    <x v="417"/>
    <x v="0"/>
    <d v="2021-06-17T09:36:29"/>
    <d v="2021-06-19T09:36:29"/>
    <x v="3"/>
    <s v="(3) Solicitudes u observaciones al proceso de convocatoria"/>
    <s v="FUNDACION COMUNITARIA DE GUAMAL - SUPER ESTELAR"/>
    <n v="892099185"/>
    <x v="3"/>
    <s v="(0) -Seleccione-"/>
    <x v="108"/>
    <s v="LUIS JACINTO RAMOS "/>
    <n v="3112032059"/>
    <s v="emisora94.8@gmail.com"/>
    <s v="buenos días, quisiera pedir que por favor nos aplacen un poco el tiempo para la entrega de las propuestas para las emisoras comunitarias, de ser posible si quiera 15 días mas. agradezco su apoyo."/>
    <m/>
    <m/>
    <m/>
    <x v="1"/>
    <x v="2"/>
    <m/>
    <s v="Alvaro"/>
    <s v="Sin Respuesta"/>
    <x v="0"/>
    <m/>
    <m/>
  </r>
  <r>
    <x v="418"/>
    <x v="0"/>
    <d v="2021-06-17T09:38:21"/>
    <d v="2021-06-19T09:38:21"/>
    <x v="4"/>
    <s v="(2) Asesoría o consultas sobre la postulación de propuestas"/>
    <s v="JAIME RICO CARTAGENA"/>
    <n v="19348238"/>
    <x v="4"/>
    <s v="(0) -Seleccione-"/>
    <x v="54"/>
    <s v="Jaime Rico Cartagena"/>
    <n v="3115709201"/>
    <s v="jaimericocartagena@yahoo.es"/>
    <s v="ANEXO 4.1. - PLAN DE TRABAJO DE LA PROPUESTA PREGUNTA: NO ME PUEDEN REGALAR UN CUADRO QUE ME DE LA IDEA, PORQUE ESTA TAMPOCO LA ENTIENDO, GRACIAS  "/>
    <m/>
    <m/>
    <m/>
    <x v="0"/>
    <x v="2"/>
    <m/>
    <s v="Alvaro"/>
    <s v="Sin Respuesta"/>
    <x v="0"/>
    <m/>
    <m/>
  </r>
  <r>
    <x v="419"/>
    <x v="0"/>
    <d v="2021-06-17T09:39:00"/>
    <d v="2021-06-19T09:39:00"/>
    <x v="3"/>
    <s v="(3) Solicitudes u observaciones al proceso de convocatoria"/>
    <s v="Emisora Comunitaria Chipatá stereo"/>
    <n v="28211436"/>
    <x v="3"/>
    <s v="(0) -Seleccione-"/>
    <x v="60"/>
    <s v="María Nelly Carvajal de Olave"/>
    <n v="3213710987"/>
    <s v="marianellycarvajal60@gmail.com"/>
    <s v="Solicito respetuosamente la ampliación de la fecha para entregar la propuesta de convocatoria para financiar e implementar proyectos para apoyar la transformación digital medios de comunicación en el.marco reactivación económica 2021"/>
    <m/>
    <m/>
    <m/>
    <x v="1"/>
    <x v="2"/>
    <m/>
    <s v="Alvaro"/>
    <s v="Sin Respuesta"/>
    <x v="0"/>
    <m/>
    <m/>
  </r>
  <r>
    <x v="420"/>
    <x v="0"/>
    <d v="2021-06-17T09:42:55"/>
    <d v="2021-06-19T09:42:55"/>
    <x v="3"/>
    <s v="(3) Solicitudes u observaciones al proceso de convocatoria"/>
    <s v="Camilo Andres Giraldo Ramirez"/>
    <n v="1058846393"/>
    <x v="0"/>
    <s v="(0) -Seleccione-"/>
    <x v="104"/>
    <s v="Camilo Andres Giraldo Ramirez"/>
    <n v="3166067682"/>
    <s v="camian6@outlook.com"/>
    <s v="solicito amablemente se amplié el plazo de la convocatoria # 001 de fortalecimiento de los medios de comunicación hasta el 15 de julio de 2021."/>
    <m/>
    <m/>
    <m/>
    <x v="1"/>
    <x v="2"/>
    <m/>
    <s v="Alvaro"/>
    <s v="Sin Respuesta"/>
    <x v="0"/>
    <m/>
    <m/>
  </r>
  <r>
    <x v="421"/>
    <x v="0"/>
    <d v="2021-06-17T09:45:04"/>
    <d v="2021-06-19T09:45:04"/>
    <x v="3"/>
    <s v="(3) Solicitudes u observaciones al proceso de convocatoria"/>
    <s v="LA ASOCIACIÓN MUJER CABEZA DE FAMILIA ASOMUCAFA"/>
    <s v="822.000.827-6 "/>
    <x v="3"/>
    <s v="(0) -Seleccione-"/>
    <x v="6"/>
    <s v="MARLENY JIMÉNEZ CADENA"/>
    <n v="3134965184"/>
    <s v="luis.emilio.rodriguez .duarte@gmail.com"/>
    <s v="Respetuosamente solicito se amplíe la fecha para presentar proyectos de la CONVOCATORIA DEFINITIVA MINTIC No.001 DE 2021."/>
    <s v="https://mintic.sharepoint.com/:u:/g/direccion_economia_digital/ERTfQpbKPT9Gg-M_lAXiQn4BLSdJ8IlSCNnLrz6JzypA1g?e=gCKHtV"/>
    <m/>
    <m/>
    <x v="1"/>
    <x v="2"/>
    <m/>
    <s v="Alvaro"/>
    <s v="Sin Respuesta"/>
    <x v="0"/>
    <m/>
    <m/>
  </r>
  <r>
    <x v="422"/>
    <x v="0"/>
    <d v="2021-06-17T09:45:48"/>
    <d v="2021-06-19T09:45:48"/>
    <x v="3"/>
    <s v="(3) Solicitudes u observaciones al proceso de convocatoria"/>
    <s v="nortestereo"/>
    <n v="31420305"/>
    <x v="3"/>
    <s v="(0) -Seleccione-"/>
    <x v="109"/>
    <s v="claudia de los rios"/>
    <n v="3216646951"/>
    <s v="marketingdigital.modernizate@gmail.com"/>
    <s v="favor conseder mas plazo para la presentacion del proyecto"/>
    <m/>
    <m/>
    <m/>
    <x v="1"/>
    <x v="2"/>
    <m/>
    <s v="Alvaro"/>
    <s v="Sin Respuesta"/>
    <x v="0"/>
    <m/>
    <m/>
  </r>
  <r>
    <x v="423"/>
    <x v="0"/>
    <d v="2021-06-17T09:48:17"/>
    <d v="2021-06-19T09:48:17"/>
    <x v="4"/>
    <s v="(3) Solicitudes u observaciones al proceso de convocatoria"/>
    <s v="Rodrigo Humberto Hernández Rodríguez "/>
    <n v="79465782"/>
    <x v="3"/>
    <s v="(0) -Seleccione-"/>
    <x v="5"/>
    <s v="Rodrigo Humberto Hernández Rodríguez"/>
    <n v="3204968636"/>
    <s v="inverhernandez126@gmail.com"/>
    <s v="La adición del numeral 5 del aparte 7.1.4. Exclusiones 5. No podrá incluirse como un componente de los proyectos de transformación digital al interior de la convocatoria, aquellas actividades que tengan por objeto la red de distribución (transmisión) y/o contribución. Es contrario a la autorización del numeral 4 y 2 de los apartes 7.1.2. y 7.1.3. respectivamente, por que estos si permiten el cambio de transmisor, del cable línea de trasmisión y de la antena (aunque de forma condicionada). Además solicitamos nos informe que se debe entender como red de contribución o distribución en materia de radiodifusión sonora.  "/>
    <m/>
    <m/>
    <m/>
    <x v="0"/>
    <x v="2"/>
    <m/>
    <s v="Alvaro"/>
    <s v="Sin Respuesta"/>
    <x v="0"/>
    <m/>
    <m/>
  </r>
  <r>
    <x v="424"/>
    <x v="0"/>
    <d v="2021-06-17T09:50:07"/>
    <d v="2021-06-19T09:50:07"/>
    <x v="4"/>
    <s v="(2) Asesoría o consultas sobre la postulación de propuestas"/>
    <s v="JAIME RICO CARTAGENA"/>
    <n v="19348238"/>
    <x v="4"/>
    <s v="(0) -Seleccione-"/>
    <x v="54"/>
    <s v="Jaime Rico Cartagena"/>
    <n v="3115709201"/>
    <s v="jaimericocartagena@yahoo.es"/>
    <s v="Esos cursos del Ministerio de la Tic como son Talento Digital, si se podrá o lo valen para tener en cuenta en la convocatoria o toca buscar uno privado, gracias"/>
    <m/>
    <m/>
    <m/>
    <x v="0"/>
    <x v="2"/>
    <m/>
    <s v="Alvaro"/>
    <s v="Sin Respuesta"/>
    <x v="0"/>
    <m/>
    <m/>
  </r>
  <r>
    <x v="425"/>
    <x v="0"/>
    <d v="2021-06-17T09:53:50"/>
    <d v="2021-06-19T09:53:50"/>
    <x v="3"/>
    <s v="(3) Solicitudes u observaciones al proceso de convocatoria"/>
    <s v="ASOCIACIÒN COMUNITARIA AMIGOS DE LA EMISORA"/>
    <n v="8320065046"/>
    <x v="3"/>
    <s v="(0) -Seleccione-"/>
    <x v="110"/>
    <s v="RICARDO DE JESÙS SIERRA TEJADA"/>
    <n v="3204568475"/>
    <s v="cobrastereo2000@hotmail.com"/>
    <s v="Por medio del presente, solicitamos ampliar el plazo para la entrega de la documentaciòn y los proyectos de la convocatoria de la referencia, ya que todo esto es nuevo para nosotros y hemos tenido que recurrir a asesorias para cumplir con la documentaciòn a cabalidad, pero estimamos que no alcanzarà el tiempo de presentaciòn de la propuesta. Mil gracias. Dios les pague."/>
    <m/>
    <m/>
    <m/>
    <x v="1"/>
    <x v="2"/>
    <m/>
    <s v="Alvaro"/>
    <s v="Sin Respuesta"/>
    <x v="0"/>
    <m/>
    <m/>
  </r>
  <r>
    <x v="426"/>
    <x v="0"/>
    <d v="2021-06-17T10:05:22"/>
    <d v="2021-06-19T10:05:22"/>
    <x v="3"/>
    <s v="(3) Solicitudes u observaciones al proceso de convocatoria"/>
    <s v="Asociación Municipal de Juntas de Acción Comunal"/>
    <s v="nit"/>
    <x v="3"/>
    <s v="(0) -Seleccione-"/>
    <x v="111"/>
    <s v="Fulgerman Ortiz Jaimes"/>
    <n v="3208470291"/>
    <s v="miradorbarichara@hotmail.com"/>
    <s v="Solicitamos que se  amplíe la convocatoria No.  001 de fortalecimiento de los medios de comunicación hasta el 15 de julio de 2021 y así puedan participar un gran número de radios comunitarias y se beneficien comunidades donde las radios son su único medio de información."/>
    <m/>
    <m/>
    <m/>
    <x v="1"/>
    <x v="2"/>
    <s v="Alvaro"/>
    <m/>
    <s v="Sin Respuesta"/>
    <x v="0"/>
    <m/>
    <m/>
  </r>
  <r>
    <x v="427"/>
    <x v="0"/>
    <d v="2021-06-17T10:08:13"/>
    <d v="2021-06-19T10:08:13"/>
    <x v="3"/>
    <s v="(3) Solicitudes u observaciones al proceso de convocatoria"/>
    <s v="Junta de acción comunal Barrio Asivag gachancipá"/>
    <s v="832001400-6"/>
    <x v="3"/>
    <s v="(0) -Seleccione-"/>
    <x v="58"/>
    <s v="Yazmin rocío Beltrán peña"/>
    <n v="3208320115"/>
    <s v="asivag101.3@gmail.com"/>
    <s v="Solicitamos muy amablemente se amplíe un poco más el tiempo para la entrega de documentación para la convocatoria que en este momento está en vigencia ya que por motivos de salud de nuestro equipo de trabajo el alistamiento de documentación y requisitos se nos a visto atrasado el proceso, queremos participar pero el tiempo no nos alcanzaria para enviar en las fechas establecidas Agradezco tener en cuenta está solicitud de prórroga a la convocatoria"/>
    <m/>
    <m/>
    <m/>
    <x v="1"/>
    <x v="2"/>
    <m/>
    <s v="Alvaro"/>
    <s v="Sin Respuesta"/>
    <x v="0"/>
    <m/>
    <m/>
  </r>
  <r>
    <x v="428"/>
    <x v="0"/>
    <d v="2021-06-17T10:16:54"/>
    <d v="2021-06-19T10:16:54"/>
    <x v="3"/>
    <s v="(3) Solicitudes u observaciones al proceso de convocatoria"/>
    <s v="ASOCIACIÓN CULTURAL MARFILL MUNICIPIO DE PUERTO LLERAS"/>
    <n v="8220031717"/>
    <x v="3"/>
    <s v="(0) -Seleccione-"/>
    <x v="112"/>
    <s v="MARCO AURELIO RODRIGUEZ DUARTE"/>
    <n v="3203818271"/>
    <s v="nelly.lanueve@gmail.com"/>
    <s v="SOLICITUD DE AMPLIACIÓN PARA ENTREGA DE DOCUMENTOS DE LA CONVOCATORÍA MINTIC No.001 DE 2021                                                                                                                        La Asociación Cultural Marfill NIT 822003171-7 solicita respetuosamente se considere ampliar la fecha de entrega de documentos programada por el ministerio para el día 25 de junio de 2021 de la convocatoria definitiva MINTIC No. 001 de 2021 a pesar que se ha tratado de reunir todo el pliego de condiciones ha sido un poco difícil y a la fecha vemos que no se va poder reunir toda la información requerida por parte del MINTIC. _x000a_Agradecemos su importante apoyo _x000a_"/>
    <s v="https://mintic.sharepoint.com/:b:/g/direccion_economia_digital/Efy-kCF6km5Cori8jcbKUUYBP7QOmPaTubS8s3lWSbvH_w?e=Gbaq5S"/>
    <m/>
    <m/>
    <x v="1"/>
    <x v="2"/>
    <m/>
    <s v="Alvaro"/>
    <s v="Sin Respuesta"/>
    <x v="0"/>
    <m/>
    <m/>
  </r>
  <r>
    <x v="429"/>
    <x v="0"/>
    <d v="2021-06-17T10:24:48"/>
    <d v="2021-06-19T10:24:48"/>
    <x v="3"/>
    <s v="(3) Solicitudes u observaciones al proceso de convocatoria"/>
    <s v="CLUB DEPORTIVO FERIAS TAME"/>
    <n v="8340008753"/>
    <x v="3"/>
    <s v="(0) -Seleccione-"/>
    <x v="113"/>
    <s v="ELKIN EDGARDO MENDOZA"/>
    <n v="3174426896"/>
    <s v="88.3tamestereo@gmail.com"/>
    <s v="Señores, Ministerio de Tecnologías de la Información y las Comunicaciones, este medio de comunicación comunitario respetuosamente solicita a Ustedes,  nos sea ampliado el plazo para la entrega de la respectiva documentación para la convocatoria en la cual estamos participando &quot;TRANSFORMACION DIGITAL Y FORTALECIMIENTO DE MEDIOS DE COMUNICACION&quot;, ya que el cierre de dicha convocatoria esta programado para el día 25 de junio. Agradecemos su gentil colaboración. "/>
    <m/>
    <m/>
    <m/>
    <x v="1"/>
    <x v="2"/>
    <m/>
    <s v="Alvaro"/>
    <s v="Sin Respuesta"/>
    <x v="0"/>
    <m/>
    <m/>
  </r>
  <r>
    <x v="430"/>
    <x v="0"/>
    <d v="2021-06-17T10:29:37"/>
    <d v="2021-06-19T10:29:37"/>
    <x v="3"/>
    <s v="(3) Solicitudes u observaciones al proceso de convocatoria"/>
    <s v="LA CRONICA SAS"/>
    <n v="800141676"/>
    <x v="4"/>
    <s v="(0) -Seleccione-"/>
    <x v="57"/>
    <s v="SANDRA CECILIA MACIAS PALACIO"/>
    <n v="3105556161"/>
    <s v="gerencia@cronicadelquindio.com"/>
    <s v="ANEXAMOS DOCUMENTO CON NUETSRA CONSULTA_x000a_Muy buenos días; _x000a_Hemos reunido varias inquietudes que tenemos desde nuestro equipo que trabajo en el proyecto y me permitiré expresarlas así:_x000a__x000a_1. EL TIEMPO DE ENTREGA: No está en discusión y es claro que por periodo fiscal debe ejecutarse en el presente año. ¡Pero si se debe ser consecuente con la fecha de la entrega del 25 de junio 10 am, sobre todo porque los medios estábamos más que atentos desde hace tiempo atrás y MINTIC solo hace poco le dio rienda suelta al proyecto con un agravante y es que incluso todavía seguimos esperando que a mañana viernes, pongan nuevas ADENDAS! _x000a_"/>
    <s v="https://mintic.sharepoint.com/:b:/g/direccion_economia_digital/EQ3ePAKQKaNHo2kG-HmUM20BByoO91UtHda0SsFI0Y7O-w?e=VHIplr"/>
    <m/>
    <m/>
    <x v="1"/>
    <x v="2"/>
    <m/>
    <s v="Alvaro"/>
    <s v="Sin Respuesta"/>
    <x v="0"/>
    <m/>
    <m/>
  </r>
  <r>
    <x v="431"/>
    <x v="0"/>
    <d v="2021-06-17T10:29:37"/>
    <d v="2021-06-19T10:29:37"/>
    <x v="3"/>
    <s v="(3) Solicitudes u observaciones al proceso de convocatoria"/>
    <s v="LA CRONICA SAS"/>
    <n v="800141676"/>
    <x v="4"/>
    <s v="(0) -Seleccione-"/>
    <x v="57"/>
    <s v="SANDRA CECILIA MACIAS PALACIO"/>
    <n v="3105556161"/>
    <s v="gerencia@cronicadelquindio.com"/>
    <s v="2. REQUISITOS: _x000a_Agradecemos profundamente que MINTIC nos brinde esta oportunidad de apoyo a los medios, pero con mi mayor franqueza y mucho respeto, sentimos que los requisitos para cumplir son tan complejos que es como para no alcanzarlos en el tiempo asignado. _x000a_Estos requisitos que a continuación relacionaré: _x000a_Pag # 35 a la página # 37 Numerales: 8 .2.1.3.1. _x000a_Requisitos técnicos 8.2.1.3.2 _x000a_Requisitos Jurídicos 8.2.1.3.3 Condiciones generales de las cotizaciones _x000a_Consideramos que los requisitos son indispensables por supuesto, pero la minuciosidad que exigen es innecesaria “AHORA”. Quisiera pedir que, en el momento de salir favorecidos en el sorteo, si así fuese, inmediatamente pudiéramos presentar los soportes que hicieran falta de las cotizaciones y por ahora solo permitirnos entregar en esta primera etapa las cotizaciones básicas que entregan los proveedores. _x000a_Cabe anotar, que nos hemos remitido a la página recomendada por ustedes de COLOMBIA COMPRA EFICIENTE, y hemos pagado asesoría particular para poder comprenderla y trabajar arduamente en como revisar la tienda virtual, y es desconcertante encontrar: _x000a_- Que las fechas de las publicaciones de los catálogos están con precio del 2019, lo que no permitiría jamás ajustarlo a las condiciones económicas del mercado actual _x000a_- No se encontró productos como SERVIDOR DE DATOS tan necesario para nuestros medios y esencial en nuestro proyecto. _x000a_- Cómo se nos puede sugerir esta página como referencia si los valores y productos que deseamos incluir en nuestro proyecto en adquisición de equipos nunca iban a coincidir con la realidad. _x000a_SUGERENCIA: Respetuosamente sugerimos incluir un botón de búsqueda que generen resultado por producto de todos los catálogos que tienen y así facilitar al usuario el servicio, sobre todo para la empresa privada que no tiene acceso al cotizador. _x000a_"/>
    <s v="https://mintic.sharepoint.com/:b:/g/direccion_economia_digital/EQ3ePAKQKaNHo2kG-HmUM20BByoO91UtHda0SsFI0Y7O-w?e=VHIplr"/>
    <m/>
    <m/>
    <x v="1"/>
    <x v="2"/>
    <m/>
    <s v="Alvaro"/>
    <s v="Sin Respuesta"/>
    <x v="0"/>
    <m/>
    <m/>
  </r>
  <r>
    <x v="432"/>
    <x v="0"/>
    <d v="2021-06-17T10:29:37"/>
    <d v="2021-06-19T10:29:37"/>
    <x v="4"/>
    <s v="(3) Solicitudes u observaciones al proceso de convocatoria"/>
    <s v="LA CRONICA SAS"/>
    <n v="800141676"/>
    <x v="4"/>
    <s v="(0) -Seleccione-"/>
    <x v="57"/>
    <s v="SANDRA CECILIA MACIAS PALACIO"/>
    <n v="3105556161"/>
    <s v="gerencia@cronicadelquindio.com"/>
    <s v="3. EQUIPOS CELULARES: Dentro de las limitaciones de uso de los recursos no está que no se puedan adquirir equipos de esta categoría para las transmisiones en vivo, no obstante, nuestra inquietud radica en ¿Si durante los 4 meses de ejecución, es posible usar dichos recursos para el pago al operador respectivo de la mensualidad de dichos datos? "/>
    <s v="https://mintic.sharepoint.com/:b:/g/direccion_economia_digital/EQ3ePAKQKaNHo2kG-HmUM20BByoO91UtHda0SsFI0Y7O-w?e=VHIplr"/>
    <m/>
    <m/>
    <x v="0"/>
    <x v="2"/>
    <m/>
    <s v="Nicolas"/>
    <s v="Sin Respuesta"/>
    <x v="0"/>
    <m/>
    <m/>
  </r>
  <r>
    <x v="433"/>
    <x v="0"/>
    <d v="2021-06-17T10:29:37"/>
    <d v="2021-06-19T10:29:37"/>
    <x v="4"/>
    <s v="(3) Solicitudes u observaciones al proceso de convocatoria"/>
    <s v="LA CRONICA SAS"/>
    <n v="800141676"/>
    <x v="4"/>
    <s v="(0) -Seleccione-"/>
    <x v="57"/>
    <s v="SANDRA CECILIA MACIAS PALACIO"/>
    <n v="3105556161"/>
    <s v="gerencia@cronicadelquindio.com"/>
    <s v="4. EQUIPOS GPS PARA DISTRIBUIDORES DE PRENSA: Al igual que el anterior caso, queremos saber si es posible durante el tiempo de ejecución, claro está, ¿pagar los planes verticales relacionados con este servicio?"/>
    <s v="https://mintic.sharepoint.com/:b:/g/direccion_economia_digital/EQ3ePAKQKaNHo2kG-HmUM20BByoO91UtHda0SsFI0Y7O-w?e=VHIplr"/>
    <m/>
    <m/>
    <x v="0"/>
    <x v="2"/>
    <m/>
    <s v="Nicolas"/>
    <s v="Sin Respuesta"/>
    <x v="0"/>
    <m/>
    <m/>
  </r>
  <r>
    <x v="434"/>
    <x v="0"/>
    <d v="2021-06-17T10:29:37"/>
    <d v="2021-06-19T10:29:37"/>
    <x v="4"/>
    <s v="(3) Solicitudes u observaciones al proceso de convocatoria"/>
    <s v="LA CRONICA SAS"/>
    <n v="800141676"/>
    <x v="4"/>
    <s v="(0) -Seleccione-"/>
    <x v="57"/>
    <s v="SANDRA CECILIA MACIAS PALACIO"/>
    <n v="3105556161"/>
    <s v="gerencia@cronicadelquindio.com"/>
    <s v="5. FORMACION ACADEMICA: Estuvimos por semanas indagando con las universidades e instituciones, cuáles de ellas estaban acreditadas en alta calidad. Posteriormente MINTIC el 15 de junio bajó la limitante de los requisitos en la adenda, lo cual nos favoreció, por supuesto, pero nos preocupa el tiempo de creación de contenidos educativos que nuestro equipo necesita y que pueda no coincidir con las fechas de estudio de dichas instituciones a la hora de nosotros emprender las capacitaciones. Y con una probabilidad adicional desfavorable y es que la entidad académica no alcance a reunir el número de personas suficiente para llevarla a cabo. ¿En ese caso que haríamos? _x000a_Agradecemos una oportuna respuesta a nuestras inquietudes;_x000a_"/>
    <s v="https://mintic.sharepoint.com/:b:/g/direccion_economia_digital/EQ3ePAKQKaNHo2kG-HmUM20BByoO91UtHda0SsFI0Y7O-w?e=VHIplr"/>
    <m/>
    <m/>
    <x v="0"/>
    <x v="2"/>
    <m/>
    <s v="Nicolas"/>
    <s v="Sin Respuesta"/>
    <x v="0"/>
    <m/>
    <m/>
  </r>
  <r>
    <x v="435"/>
    <x v="0"/>
    <d v="2021-06-17T10:40:19"/>
    <d v="2021-06-19T10:40:19"/>
    <x v="3"/>
    <s v="(3) Solicitudes u observaciones al proceso de convocatoria"/>
    <s v="FUNDACIÓN DE APOYO AL ADULTO MAYOR"/>
    <n v="9001899129"/>
    <x v="3"/>
    <s v="(0) -Seleccione-"/>
    <x v="114"/>
    <s v="ELIBERTO CICERY HURTADO"/>
    <n v="3123850524"/>
    <s v="ondasdelmanacacias@hotmail.com"/>
    <s v="SOLICITUD DE AMPLIACIÓN PARA ENTREGA DE DOCUMENTOS DE LA CONVOCATORÍA MINTIC No.001 DE 2021                                                                                                                          Cordial saludo:_x000a__x000a__x000a_La Fundación de Apoyo al Adulto Mayor NIT: 900189912-9 solicita respetuosamente, se considere ampliar la fecha de entrega de documentos, programada por el ministerio para el día 25 de junio de 2021 de la convocatoria definitiva MINTIC No.001 de 2021 a pesar que se ha tratado de reunir todo el pliego de condiciones ha sido un poco difícil y a la fecha vemos que no se va poder reunir toda la información requerida por parte del MINTIC._x000a__x000a__x000a__x000a_Agradecemos su importante apoyo._x000a_"/>
    <s v="https://mintic.sharepoint.com/:b:/g/direccion_economia_digital/ERrauIJT7dVNgihs5FwKc4MBsGGX21PSMyLJHxh-UISPQg?e=sm7E4y"/>
    <m/>
    <m/>
    <x v="1"/>
    <x v="2"/>
    <m/>
    <s v="Alvaro"/>
    <s v="Sin Respuesta"/>
    <x v="0"/>
    <m/>
    <m/>
  </r>
  <r>
    <x v="436"/>
    <x v="0"/>
    <d v="2021-06-17T10:47:40"/>
    <d v="2021-06-19T10:47:40"/>
    <x v="3"/>
    <s v="(3) Solicitudes u observaciones al proceso de convocatoria"/>
    <s v="Asociación para la Promoción de la Comunicación Comunitaria de La Dorada -&quot;ASOPROCOMDA&quot;"/>
    <n v="8100028200"/>
    <x v="3"/>
    <s v="(0) -Seleccione-"/>
    <x v="115"/>
    <s v="Carlos Antonio Villamarín Valencia"/>
    <n v="3218308719"/>
    <s v="doradastereo89.1fm@gmail.com"/>
    <s v="Solicitud ampliación de la fecha de la convocatoria No. 001 de Fortalecimiento de los medios de comunicación hasta el 15 de julio de 2021.  Muchas gracias y quedamos atentos a su respuesta oportuna."/>
    <m/>
    <m/>
    <m/>
    <x v="1"/>
    <x v="2"/>
    <m/>
    <s v="Alvaro"/>
    <s v="Sin Respuesta"/>
    <x v="0"/>
    <m/>
    <m/>
  </r>
  <r>
    <x v="437"/>
    <x v="0"/>
    <d v="2021-06-17T10:53:50"/>
    <d v="2021-06-19T10:53:50"/>
    <x v="3"/>
    <s v="(3) Solicitudes u observaciones al proceso de convocatoria"/>
    <s v="ASOCIACIÓN RADIAL COMUNITARIA CHIVATÁ VIVA FM STÉREO MI RADIO"/>
    <n v="820004432"/>
    <x v="3"/>
    <s v="(0) -Seleccione-"/>
    <x v="116"/>
    <s v="JAIRO GERMÁN PIRACOCA PIRACOCA"/>
    <n v="3142400459"/>
    <s v="germanpiracoca@gmail.com, chivatafm@yahoo.es"/>
    <s v="Muy respetuosamente pedimos a MINTIC extender el plazo de la convocatoria, No. 001 de 2021 para emisoras comunitarias,  unos 20 días más para tener tiempo suficiente de alistar y conseguir la documentación requerida. Por su atención quedamos altamente agradecidos."/>
    <m/>
    <m/>
    <m/>
    <x v="1"/>
    <x v="2"/>
    <m/>
    <s v="Alvaro"/>
    <s v="Sin Respuesta"/>
    <x v="0"/>
    <m/>
    <m/>
  </r>
  <r>
    <x v="438"/>
    <x v="0"/>
    <d v="2021-06-17T11:06:49"/>
    <d v="2021-06-19T11:06:49"/>
    <x v="4"/>
    <s v="(2) Asesoría o consultas sobre la postulación de propuestas"/>
    <s v="ROMÁNTICA STEREO"/>
    <n v="814005650"/>
    <x v="3"/>
    <s v="(0) -Seleccione-"/>
    <x v="117"/>
    <s v="LILIANA GUERRERO"/>
    <n v="3176471518"/>
    <s v="lariat12@hotmail.com"/>
    <s v="Con el ánimo de participar en la convocatoria, queremos que nos resuelvan las siguientes dudas: Podemos proponer la compra de una Planta Eléctrica para nuestra estación radial?"/>
    <m/>
    <m/>
    <m/>
    <x v="0"/>
    <x v="2"/>
    <m/>
    <s v="Alvaro"/>
    <s v="Sin Respuesta"/>
    <x v="0"/>
    <m/>
    <m/>
  </r>
  <r>
    <x v="439"/>
    <x v="0"/>
    <d v="2021-06-17T11:06:49"/>
    <d v="2021-06-19T11:06:49"/>
    <x v="3"/>
    <s v="(2) Asesoría o consultas sobre la postulación de propuestas"/>
    <s v="ROMÁNTICA STEREO"/>
    <n v="814005650"/>
    <x v="3"/>
    <s v="(0) -Seleccione-"/>
    <x v="117"/>
    <s v="LILIANA GUERRERO"/>
    <n v="3176471518"/>
    <s v="lariat12@hotmail.com"/>
    <s v="Si la presentación de la propuesta se delega, los documentos que se deben adjuntar se sacan de la persona autorizada o del Representante Legal. "/>
    <m/>
    <m/>
    <m/>
    <x v="1"/>
    <x v="2"/>
    <m/>
    <s v="Alvaro"/>
    <s v="Sin Respuesta"/>
    <x v="0"/>
    <m/>
    <m/>
  </r>
  <r>
    <x v="440"/>
    <x v="0"/>
    <d v="2021-06-17T11:06:49"/>
    <d v="2021-06-19T11:06:49"/>
    <x v="4"/>
    <s v="(2) Asesoría o consultas sobre la postulación de propuestas"/>
    <s v="ROMÁNTICA STEREO"/>
    <n v="814005650"/>
    <x v="3"/>
    <s v="(0) -Seleccione-"/>
    <x v="117"/>
    <s v="LILIANA GUERRERO"/>
    <n v="3176471518"/>
    <s v="lariat12@hotmail.com"/>
    <s v=" Podemos postularnos a todos los ejes estratégicos?  Mil gracias, "/>
    <m/>
    <m/>
    <m/>
    <x v="0"/>
    <x v="2"/>
    <m/>
    <s v="Alvaro"/>
    <s v="Sin Respuesta"/>
    <x v="0"/>
    <m/>
    <m/>
  </r>
  <r>
    <x v="441"/>
    <x v="2"/>
    <d v="2021-06-17T09:52:46"/>
    <d v="2021-06-19T09:52:46"/>
    <x v="3"/>
    <s v="(3) Solicitudes u observaciones al proceso de convocatoria"/>
    <s v="Emisora La Uva Fm Radio"/>
    <m/>
    <x v="3"/>
    <s v="(0) -Seleccione-"/>
    <x v="11"/>
    <s v="RUBEN DARIO ARIAS B."/>
    <s v="3206778995-3116185807"/>
    <s v="launionstereo@gmail.com"/>
    <s v="Permítame presentarle señora Ministra  Dra Karen Abudinen Abuchaibe , presentarle  un cordial saludoy en mi Calidad de Presidente de las emisoras comunitarias del Valle ,agremiadas en laRec -Fm  y  como Vocero de La Mesa Nacional de Radio Integrada por 15 Redes Regionalesde Emisoras Comunitarias del País que integramos 400 estaciones de radio  comunitaria yDebido a la cantidad de llamadas  recibidas de los Directores de las emisoras afiliadas aNuestra organización radial para que se solicite a la Señora Ministra Tics se nos amplié elPlazo hasta el 15 de julio de 2021 para que se recepcionen los documentos respectivos dela Convocatoria No. 001  para La Transformación Digital  y fortalecimiento de los mediosDe comunicación en Cualquiera de las Etapas de Negocios  en el marco de la ReactivaciónEconómica."/>
    <s v="https://mintic.sharepoint.com/:f:/g/direccion_economia_digital/Ejds0l-6zlpHsQ6_oSbf4ysBBQAzrb8Ssd3KXhrP6Z7VFQ?e=FxpEfo"/>
    <m/>
    <m/>
    <x v="1"/>
    <x v="2"/>
    <m/>
    <s v="Nicolas"/>
    <s v="Sin Respuesta"/>
    <x v="23"/>
    <m/>
    <m/>
  </r>
  <r>
    <x v="442"/>
    <x v="0"/>
    <d v="2021-06-17T11:28:54"/>
    <d v="2021-06-19T11:28:54"/>
    <x v="3"/>
    <s v="(3) Solicitudes u observaciones al proceso de convocatoria"/>
    <s v="Emisora Comunitaria Casa de la Cultura Campesina. Tierralta Cordoba"/>
    <n v="8120016823"/>
    <x v="3"/>
    <s v="(0) -Seleccione-"/>
    <x v="118"/>
    <s v="Victor Antonio Pantoja Ubarne."/>
    <n v="3128119089"/>
    <s v="casadelaculturacampesina@hotmail.com "/>
    <s v="De la manera más cordial y desde la perspectiva  de las situaciones de nuestras Regiones y de nuestras Emisoras ante eta situación de salud Mundial y Nacional  les pido en representación de la Emisora Comunitaria de la Casa de la Cultura Campesina del Municipio de Tierralta al Sur  del Departamento de Córdoba que por favor se  amplié  la convocatoria No.  001 de fortalecimiento de los medios de comunicación hasta el 15 de julio de 2021. Gracias por la atención prestada."/>
    <s v="https://mintic.sharepoint.com/:w:/g/direccion_economia_digital/EUqO3jQFNGZBq42XFomUYZEB8qsiayCdiJRMRQimIsGjZQ?e=5hkTDa"/>
    <m/>
    <m/>
    <x v="1"/>
    <x v="2"/>
    <m/>
    <s v="Alvaro"/>
    <s v="Sin Respuesta"/>
    <x v="0"/>
    <m/>
    <m/>
  </r>
  <r>
    <x v="443"/>
    <x v="0"/>
    <d v="2021-06-17T11:46:37"/>
    <d v="2021-06-19T11:46:37"/>
    <x v="4"/>
    <s v="(3) Solicitudes u observaciones al proceso de convocatoria"/>
    <s v="Arturo Benedetti Mendoza"/>
    <n v="14883904"/>
    <x v="3"/>
    <s v="(0) -Seleccione-"/>
    <x v="39"/>
    <s v="Carlos Arturo Benedetti Mendoza"/>
    <n v="3113184167"/>
    <s v="bndttipaz@gmail.com"/>
    <s v="Respetuosamente cómo hago para inscribirme y conocer el debido proceso estratégico de la inscripción"/>
    <m/>
    <m/>
    <m/>
    <x v="0"/>
    <x v="2"/>
    <m/>
    <s v="Alvaro"/>
    <s v="Sin Respuesta"/>
    <x v="0"/>
    <m/>
    <m/>
  </r>
  <r>
    <x v="444"/>
    <x v="0"/>
    <d v="2021-06-17T11:51:20"/>
    <d v="2021-06-19T11:51:20"/>
    <x v="3"/>
    <s v="(3) Solicitudes u observaciones al proceso de convocatoria"/>
    <s v="Parroquia San Francisco de Sales"/>
    <n v="832003651"/>
    <x v="3"/>
    <s v="(0) -Seleccione-"/>
    <x v="119"/>
    <s v="Luis Eduardo Orjuela"/>
    <n v="3118043950"/>
    <s v="sanfrancisco1064@yahoo.com"/>
    <s v="Referencia: Convocatoria &quot;Para Financiar e Implementar Planes, Programas o Proyectos, para Apoyar la Transformación Digital de los Medios de Comunicación, en Cualquiera de las Etapas del Negocio en el Marco de la Reactivación Económica&quot;. Por medio de la presente solicitamos ampliar el plazo para la entrega de la documentación y los proyectos correspondientes a la convocatoria de la referencia. Tal petición se basa en las múltiples dificultades que se han presentado para la recopilación de materiales y la cantidad de requisitos adicionales que están en manos de terceros como estudios de mercado, cotizaciones, hojas de vida y demás. Por lo anterior, esperamos la ampliación del plazo del proceso en por lo menos 4 semanas más, a fin de hacer parte de esta convocatoria.  Gracias por la atención y en espera de que sea atendida nuestra solicitud señores MINTIC. "/>
    <m/>
    <m/>
    <m/>
    <x v="1"/>
    <x v="2"/>
    <m/>
    <s v="Alvaro"/>
    <s v="Sin Respuesta"/>
    <x v="0"/>
    <m/>
    <m/>
  </r>
  <r>
    <x v="445"/>
    <x v="2"/>
    <d v="2021-06-17T11:36:02"/>
    <d v="2021-06-19T11:36:02"/>
    <x v="3"/>
    <s v="(2) Asesoría o consultas sobre la postulación de propuestas"/>
    <s v="HELGA LORENA ANGARITA CROSWAYTHE"/>
    <n v="52202041"/>
    <x v="0"/>
    <s v="(0) -Seleccione-"/>
    <x v="11"/>
    <s v="HELGA LORENA ANGARITA CROSWAYTHE"/>
    <n v="3108896695"/>
    <s v="redintercabletvcolombia@gmail.com"/>
    <s v="De la manera más atenta pedimos a la Señora Ministra Karen Abudinen la revisión de la noinclusión  de  los  canales  de  producción  propia  privados  que  se  emiten  en  la  televisión  cerrada  deColombia en el proyecto de los 85 mil millones-_x000a__x000a__x000a_Recurrimos a usted seguros de contar con su atención.En el proyecto de 85 mil millones de  transformación  digital  y  reactivación  económica  no  se  incluyeron  los  canales  de producción que se emiten a través de los sistemas de televisión cerrada._x000a__x000a_Si bien es cierto tenemos un vacio legal que no los tiene en cuentaen laley 182 y su posterior legislación,en el país existen mas de 500 canales de televisión que se emiten a través de la televisión cerrada (tv comunitaria y tv por suscripción)._x000a__x000a_Estos canales de televisión,medios de comunicación,que no pueden confundirse con la prestación del  servicio  de televisión cerrada (tv comunitaria  o tv por  suscripción) son independientes de los prestadores del  servicio  de televisión y fueron creados con  sus respectivas  cámaras  de  comercio llegandoa  millones  de  colombianos.son  empresas independientes tienen su propia organización, empleados y cumplen un importante papel informativo en la provincia_x000a__x000a_Si bien es cierto el vacio legal que no tiene en cuenta a estos canales de televisión, lo cual debe ser materia de una reforma que los incluya en la legislación, en el marco de lo que es la televisión en Colombia, esto hoy no puede ser la causa que estos canales de televisión, que con tanto esfuerzohan logrado mantenerse con vida pese a la crisis de pandemia y la de situación de crisis social del país, no estén incluidos de manera clara en  la  convocatoria  de  este  proyecto  que  ha  sido  un  oasis  para  los  medios  de comunicación en Colombia."/>
    <s v="https://mintic.sharepoint.com/:f:/g/direccion_economia_digital/En-gfNHNLtZBttmUK5uJQFMBuJVt8_w9w3TPjHmdRe5Wvg?e=E9zmpR"/>
    <m/>
    <m/>
    <x v="1"/>
    <x v="2"/>
    <m/>
    <s v="Nicolas"/>
    <s v="Sin Respuesta"/>
    <x v="24"/>
    <m/>
    <m/>
  </r>
  <r>
    <x v="446"/>
    <x v="0"/>
    <d v="2021-06-17T14:25:09"/>
    <d v="2021-06-19T14:25:09"/>
    <x v="3"/>
    <s v="(3) Solicitudes u observaciones al proceso de convocatoria"/>
    <s v="JUNTA DE ACCON COMUNAL MIRADOR SGUNDA ETAPA"/>
    <n v="890806551"/>
    <x v="3"/>
    <s v="(0) -Seleccione-"/>
    <x v="120"/>
    <s v="DANIELA GUARIN LOPEZ "/>
    <n v="3117112308"/>
    <s v="miradorstere@hotmail.com"/>
    <s v="Solicitud de ampliación de la convocatoria  N° 001 de fortalecimiento de los medios de comunicacion hasta el 15 de julio; mil gracias."/>
    <m/>
    <m/>
    <m/>
    <x v="1"/>
    <x v="2"/>
    <m/>
    <s v="Alvaro"/>
    <s v="Sin Respuesta"/>
    <x v="0"/>
    <m/>
    <m/>
  </r>
  <r>
    <x v="447"/>
    <x v="0"/>
    <d v="2021-06-17T14:27:53"/>
    <d v="2021-06-19T14:27:53"/>
    <x v="3"/>
    <s v="(2) Asesoría o consultas sobre la postulación de propuestas"/>
    <s v="CLUB FESTIVAL FOLCLORICO ESTUDIANTIL ALCARAVAN DE ORO"/>
    <n v="844001706"/>
    <x v="3"/>
    <s v="(0) -Seleccione-"/>
    <x v="121"/>
    <s v="JOSE RAFAEL ABRIL GIRON"/>
    <n v="3142170576"/>
    <s v="caporal88.7@hotmail.com"/>
    <s v="Para solicitar ampliación del plazo para la presentación de los proyectos de la convocatoria que se cierra el 25 de junio pero estamos muy corridos de tiempo"/>
    <m/>
    <m/>
    <m/>
    <x v="1"/>
    <x v="2"/>
    <m/>
    <s v="Alvaro"/>
    <s v="Sin Respuesta"/>
    <x v="0"/>
    <m/>
    <m/>
  </r>
  <r>
    <x v="448"/>
    <x v="0"/>
    <d v="2021-06-17T14:35:30"/>
    <d v="2021-06-19T14:35:30"/>
    <x v="4"/>
    <s v="(2) Asesoría o consultas sobre la postulación de propuestas"/>
    <s v="JUNTA DE ACCION COMUNAL MIRADOR SEGUNDA ETAPA"/>
    <n v="890806551"/>
    <x v="3"/>
    <s v="(0) -Seleccione-"/>
    <x v="120"/>
    <s v="DANIELA GUARIN LOPEZ "/>
    <n v="3117112308"/>
    <s v="miradorstere@hotmail.com"/>
    <s v="Muy buenas tardes, estamos interesado en  presentar la propuesta de implementación tecnológica   pero tenemos poco conocimiento en cuanto a los  requisitos exigido para la presentación de la misma y en su proceso, agradecemos nos puedan brindar ayuda e información, mil gracias quedo atenta;  cordial saludo."/>
    <m/>
    <m/>
    <m/>
    <x v="0"/>
    <x v="2"/>
    <m/>
    <s v="Alvaro"/>
    <s v="Sin Respuesta"/>
    <x v="0"/>
    <m/>
    <m/>
  </r>
  <r>
    <x v="449"/>
    <x v="1"/>
    <d v="2021-06-17T15:02:00"/>
    <d v="2021-06-19T15:02:00"/>
    <x v="4"/>
    <s v="(1) Problemas o inquietudes técnicas en las plataformas"/>
    <s v="Asociación de comunicación comunitaria de Mogotes "/>
    <m/>
    <x v="3"/>
    <s v="(0) -Seleccione-"/>
    <x v="11"/>
    <s v="Mogotes Estéreo 103.2 FM."/>
    <n v="3209313943"/>
    <s v="mogotestereo@gmail.com"/>
    <s v="Buenas  tardes ,  al ingresar al Link  que envió en el correo, ese procedimiento se ha  realizado pero  aparece es el  correo de hotmail.  que ya  no existe , por eso no se ha podido recuperar la clave, tampoco me permite crear usuario por lo que ya está creado.  necesito  ayuda_x000a__x000a_ muchas gracias _x000a__x000a_"/>
    <m/>
    <m/>
    <m/>
    <x v="2"/>
    <x v="2"/>
    <m/>
    <s v="Alvaro"/>
    <s v="Sin Respuesta"/>
    <x v="0"/>
    <m/>
    <m/>
  </r>
  <r>
    <x v="450"/>
    <x v="0"/>
    <d v="2021-06-17T15:41:48"/>
    <d v="2021-06-19T15:41:48"/>
    <x v="4"/>
    <s v="(1) Problemas o inquietudes técnicas en las plataformas"/>
    <s v="Carlos Castillo "/>
    <n v="10489014"/>
    <x v="0"/>
    <s v="(0) -Seleccione-"/>
    <x v="122"/>
    <s v="Carlos Castillo "/>
    <n v="3105020320"/>
    <s v="cauca@mintic.gov.co "/>
    <s v="La consulta es si estrictamente debe participar persona jurídica. Y si una junta de acción comunal o asociación de juntas de acción comunal puede participar en la convocatoria.  Gracias "/>
    <m/>
    <m/>
    <m/>
    <x v="0"/>
    <x v="2"/>
    <m/>
    <s v="Alvaro"/>
    <s v="Sin Respuesta"/>
    <x v="0"/>
    <m/>
    <m/>
  </r>
  <r>
    <x v="451"/>
    <x v="0"/>
    <d v="2021-06-17T15:59:30"/>
    <d v="2021-06-19T15:59:30"/>
    <x v="4"/>
    <s v="(2) Asesoría o consultas sobre la postulación de propuestas"/>
    <s v="Asociación de Mujeres del Municipio de Caicedo ASMUCA"/>
    <n v="811042764"/>
    <x v="3"/>
    <s v="(0) -Seleccione-"/>
    <x v="123"/>
    <s v="Yuber Felipe Molina Murillo"/>
    <n v="3113528742"/>
    <s v="asociacionmujerescaicedo@gmail.com"/>
    <s v="El valor máximo del proyecto para aplicar a la convocatoria de una emisora clase b 1.4 (emisora comunitaria) es de $83.333.333 (Ochenta y tres millones trecientos treinta y tres mil, trecientos treinta y tres pesos) así es? "/>
    <m/>
    <m/>
    <m/>
    <x v="0"/>
    <x v="2"/>
    <m/>
    <s v="Alvaro"/>
    <s v="Sin Respuesta"/>
    <x v="0"/>
    <m/>
    <m/>
  </r>
  <r>
    <x v="452"/>
    <x v="0"/>
    <d v="2021-06-17T16:27:03"/>
    <d v="2021-06-19T16:27:03"/>
    <x v="4"/>
    <s v="(2) Asesoría o consultas sobre la postulación de propuestas"/>
    <s v="CORPORACION DE CULTURA Y TURISMO"/>
    <n v="832010415"/>
    <x v="3"/>
    <s v="(0) -Seleccione-"/>
    <x v="124"/>
    <s v="HENRY CAMRO MACIAS"/>
    <n v="3014491671"/>
    <s v="henrycanromacias@gmail.com"/>
    <s v="buenas tardes, la inquietud es cuanto es el monto máximo asignado para emisora comunitaria, esto es para en  el presupuesto ajustarlo al valor asignado, en las primeros anexos decia que era de cien millones de pesos por proyecto dado a las emisoras, pero no veo que haya cambiado el monto o si? este en la linea estratégica 2 para adquisición de equipos y sotfware. muchas gracias"/>
    <m/>
    <m/>
    <m/>
    <x v="0"/>
    <x v="2"/>
    <m/>
    <s v="Alvaro"/>
    <s v="Sin Respuesta"/>
    <x v="0"/>
    <m/>
    <m/>
  </r>
  <r>
    <x v="453"/>
    <x v="0"/>
    <d v="2021-06-17T16:27:55"/>
    <d v="2021-06-19T16:27:55"/>
    <x v="4"/>
    <s v="(2) Asesoría o consultas sobre la postulación de propuestas"/>
    <s v="CORPORACION DE CULTURA Y TURISMO"/>
    <n v="832010415"/>
    <x v="3"/>
    <s v="(0) -Seleccione-"/>
    <x v="88"/>
    <s v="HENRY CAMRO MACIAS"/>
    <n v="3014491671"/>
    <s v="henrycanromacias@gmail.com"/>
    <s v="buenas tardes, la inquietud es cuanto es el monto máximo asignado para emisora comunitaria, esto es para en  el presupuesto ajustarlo al valor asignado, en las primeros anexos decia que era de cien millones de pesos por proyecto dado a las emisoras, pero no veo que haya cambiado el monto o si? este en la linea estratégica 2 para adquisición de equipos y sotfware. muchas gracias"/>
    <m/>
    <m/>
    <m/>
    <x v="0"/>
    <x v="2"/>
    <m/>
    <s v="Alvaro"/>
    <s v="Sin Respuesta"/>
    <x v="0"/>
    <m/>
    <m/>
  </r>
  <r>
    <x v="454"/>
    <x v="0"/>
    <d v="2021-06-17T16:29:12"/>
    <d v="2021-06-19T16:29:12"/>
    <x v="3"/>
    <s v="(3) Solicitudes u observaciones al proceso de convocatoria"/>
    <s v="Asociación de comunicación comunitaria de Mogotes "/>
    <n v="804004941"/>
    <x v="3"/>
    <s v="(0) -Seleccione-"/>
    <x v="62"/>
    <s v="Maria Yoana Cruz "/>
    <n v="3142686948"/>
    <s v="mogotestereo@gmail.com"/>
    <s v=" buenas  tardes, me gustaría sugerir si es posible  se   amplié la convocatoria No.  001 de fortalecimiento de los medios de comunicación hasta el 15 de julio de 2021."/>
    <m/>
    <m/>
    <m/>
    <x v="1"/>
    <x v="2"/>
    <m/>
    <s v="Alvaro"/>
    <s v="Sin Respuesta"/>
    <x v="0"/>
    <m/>
    <m/>
  </r>
  <r>
    <x v="455"/>
    <x v="0"/>
    <d v="2021-06-17T17:23:55"/>
    <d v="2021-06-19T17:23:55"/>
    <x v="3"/>
    <s v="(3) Solicitudes u observaciones al proceso de convocatoria"/>
    <s v="Asivag estéreo "/>
    <n v="832001472"/>
    <x v="3"/>
    <s v="(0) -Seleccione-"/>
    <x v="58"/>
    <s v="Jazmín Rocio Beltrán "/>
    <n v="3212460927"/>
    <s v="Asivag101.3@gmail.com"/>
    <s v="Hola buenas tardes les enviamos un cordial saludo desde ASIVAG ST Gachancipa el presente correo es para unirnos a la petición de las radios comunitarias y Fedemedios para que nos permitan ampliar el plazo para presentar la documentación requerida para el proyecto de transformación digital de los medios de comunicación .   _x000a_                                                                                                               _x000a_Respetuoso saludo, _x000a__x000a_Por medio de la presente solicitamos ampliar el plazo para la entrega de la documentación y los proyectos correspondientes a la convocatoria de la referencia. Tal petición se basa en las múltiples dificultades que se han reportado por parte de nuestras afiliadas._x000a__x000a_La recopilación de materiales y la cantidad de requisitos adicionales que están en manos de terceros como estudios de mercado, cotizaciones, hojas de vida y demás, hacen imposible la presentación para la mayor parte de las radios comunitarias. _x000a__x000a_Por lo anterior, esperamos la ampliación del proceso en por lo menos 2 semanas más, a fin de contar con una amplia participación. _x000a__x000a_Atentamente,_x000a_"/>
    <s v="https://mintic.sharepoint.com/:b:/g/direccion_economia_digital/ET5SOBZyBWBAuy2iRwpusXABZpAkXd4POGILojPqhnwY9Q?e=gDw58m"/>
    <m/>
    <m/>
    <x v="1"/>
    <x v="2"/>
    <m/>
    <s v="Alvaro"/>
    <s v="Sin Respuesta"/>
    <x v="0"/>
    <m/>
    <m/>
  </r>
  <r>
    <x v="456"/>
    <x v="0"/>
    <d v="2021-06-17T18:04:50"/>
    <d v="2021-06-19T18:04:50"/>
    <x v="4"/>
    <s v="(2) Asesoría o consultas sobre la postulación de propuestas"/>
    <s v="INTHINK"/>
    <n v="0"/>
    <x v="0"/>
    <s v="(0) -Seleccione-"/>
    <x v="5"/>
    <s v="PAOLA NUÑEZ"/>
    <n v="3214088890"/>
    <s v="PAOLAH@DIGIWAY.CO"/>
    <s v="Buenas tardes, nos gustaría saber si una empresa que está registrada con los códigos 6311 Procesamiento de datos hosting, 6312 Portales web, 6310 Publicidad, 4791 Comercio al por menor realizado por Internet, podría participar en la convocatoria."/>
    <m/>
    <m/>
    <m/>
    <x v="0"/>
    <x v="2"/>
    <m/>
    <s v="Alvaro"/>
    <s v="Sin Respuesta"/>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3B5AA08-6673-4403-AC1C-D5859EDAC822}"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6" firstHeaderRow="1" firstDataRow="1" firstDataCol="1"/>
  <pivotFields count="26">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3">
        <item x="6"/>
        <item x="11"/>
        <item x="1"/>
        <item x="10"/>
        <item x="7"/>
        <item x="5"/>
        <item x="3"/>
        <item x="8"/>
        <item x="9"/>
        <item x="4"/>
        <item x="0"/>
        <item x="2"/>
        <item t="default"/>
      </items>
    </pivotField>
    <pivotField showAll="0"/>
    <pivotField showAll="0"/>
    <pivotField showAll="0"/>
    <pivotField showAll="0"/>
    <pivotField showAll="0"/>
    <pivotField showAll="0"/>
  </pivotFields>
  <rowFields count="1">
    <field x="19"/>
  </rowFields>
  <rowItems count="13">
    <i>
      <x/>
    </i>
    <i>
      <x v="1"/>
    </i>
    <i>
      <x v="2"/>
    </i>
    <i>
      <x v="3"/>
    </i>
    <i>
      <x v="4"/>
    </i>
    <i>
      <x v="5"/>
    </i>
    <i>
      <x v="6"/>
    </i>
    <i>
      <x v="7"/>
    </i>
    <i>
      <x v="8"/>
    </i>
    <i>
      <x v="9"/>
    </i>
    <i>
      <x v="10"/>
    </i>
    <i>
      <x v="11"/>
    </i>
    <i t="grand">
      <x/>
    </i>
  </rowItems>
  <colItems count="1">
    <i/>
  </colItems>
  <dataFields count="1">
    <dataField name="Cuenta de Proyectó"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27EF9FFA-0F64-4175-B8E2-88571E5F37DD}"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29" firstHeaderRow="1" firstDataRow="1" firstDataCol="1"/>
  <pivotFields count="26">
    <pivotField showAll="0"/>
    <pivotField showAll="0"/>
    <pivotField numFmtId="164" showAll="0"/>
    <pivotField numFmtId="164" showAll="0"/>
    <pivotField showAll="0"/>
    <pivotField showAll="0"/>
    <pivotField showAll="0"/>
    <pivotField showAll="0"/>
    <pivotField showAll="0"/>
    <pivotField showAll="0"/>
    <pivotField axis="axisRow" dataField="1" showAll="0">
      <items count="127">
        <item x="4"/>
        <item x="8"/>
        <item x="5"/>
        <item x="2"/>
        <item x="7"/>
        <item x="1"/>
        <item x="6"/>
        <item x="0"/>
        <item x="9"/>
        <item x="3"/>
        <item x="11"/>
        <item x="10"/>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m="1" x="125"/>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t="grand">
      <x/>
    </i>
  </rowItems>
  <colItems count="1">
    <i/>
  </colItems>
  <dataFields count="1">
    <dataField name="Cuenta de  Depto/Municipio donde ejerce la actividad económica"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417DBAD9-EB1F-40A4-974F-854542502636}"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4">
  <location ref="A3:B7" firstHeaderRow="1" firstDataRow="1" firstDataCol="1"/>
  <pivotFields count="26">
    <pivotField showAll="0"/>
    <pivotField axis="axisRow" dataField="1" showAll="0">
      <items count="6">
        <item x="0"/>
        <item x="1"/>
        <item x="2"/>
        <item m="1" x="3"/>
        <item m="1" x="4"/>
        <item t="default"/>
      </items>
    </pivotField>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t="grand">
      <x/>
    </i>
  </rowItems>
  <colItems count="1">
    <i/>
  </colItems>
  <dataFields count="1">
    <dataField name="Cuenta de Medio de Registro " fld="1" subtotal="count" baseField="0" baseItem="0"/>
  </dataFields>
  <chartFormats count="8">
    <chartFormat chart="0" format="0"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 chart="2" format="5">
      <pivotArea type="data" outline="0" fieldPosition="0">
        <references count="2">
          <reference field="4294967294" count="1" selected="0">
            <x v="0"/>
          </reference>
          <reference field="1" count="1" selected="0">
            <x v="0"/>
          </reference>
        </references>
      </pivotArea>
    </chartFormat>
    <chartFormat chart="2" format="6">
      <pivotArea type="data" outline="0" fieldPosition="0">
        <references count="2">
          <reference field="4294967294" count="1" selected="0">
            <x v="0"/>
          </reference>
          <reference field="1" count="1" selected="0">
            <x v="1"/>
          </reference>
        </references>
      </pivotArea>
    </chartFormat>
    <chartFormat chart="0" format="1">
      <pivotArea type="data" outline="0" fieldPosition="0">
        <references count="2">
          <reference field="4294967294" count="1" selected="0">
            <x v="0"/>
          </reference>
          <reference field="1" count="1" selected="0">
            <x v="0"/>
          </reference>
        </references>
      </pivotArea>
    </chartFormat>
    <chartFormat chart="0" format="2">
      <pivotArea type="data" outline="0" fieldPosition="0">
        <references count="2">
          <reference field="4294967294" count="1" selected="0">
            <x v="0"/>
          </reference>
          <reference field="1" count="1" selected="0">
            <x v="1"/>
          </reference>
        </references>
      </pivotArea>
    </chartFormat>
    <chartFormat chart="2" format="7">
      <pivotArea type="data" outline="0" fieldPosition="0">
        <references count="2">
          <reference field="4294967294" count="1" selected="0">
            <x v="0"/>
          </reference>
          <reference field="1" count="1" selected="0">
            <x v="2"/>
          </reference>
        </references>
      </pivotArea>
    </chartFormat>
    <chartFormat chart="0" format="5">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B900B88-6A54-4A8E-A889-DD1BFF575CCF}"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M9:Q45" firstHeaderRow="1" firstDataRow="2" firstDataCol="1"/>
  <pivotFields count="26">
    <pivotField axis="axisRow" showAll="0">
      <items count="4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t="default"/>
      </items>
    </pivotField>
    <pivotField showAll="0"/>
    <pivotField numFmtId="22" showAll="0"/>
    <pivotField numFmtId="164" showAll="0"/>
    <pivotField axis="axisCol" dataField="1" showAll="0">
      <items count="9">
        <item x="2"/>
        <item x="4"/>
        <item m="1" x="7"/>
        <item h="1" x="0"/>
        <item h="1" m="1" x="6"/>
        <item x="1"/>
        <item h="1" x="3"/>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2"/>
        <item m="1" x="4"/>
        <item x="0"/>
        <item x="1"/>
        <item m="1" x="3"/>
        <item t="default"/>
      </items>
    </pivotField>
    <pivotField showAll="0"/>
    <pivotField showAll="0"/>
    <pivotField showAll="0"/>
    <pivotField showAll="0"/>
    <pivotField showAll="0"/>
    <pivotField showAll="0"/>
    <pivotField showAll="0"/>
  </pivotFields>
  <rowFields count="2">
    <field x="18"/>
    <field x="0"/>
  </rowFields>
  <rowItems count="35">
    <i>
      <x/>
    </i>
    <i r="1">
      <x v="306"/>
    </i>
    <i r="1">
      <x v="449"/>
    </i>
    <i>
      <x v="2"/>
    </i>
    <i r="1">
      <x v="332"/>
    </i>
    <i r="1">
      <x v="333"/>
    </i>
    <i r="1">
      <x v="339"/>
    </i>
    <i r="1">
      <x v="340"/>
    </i>
    <i r="1">
      <x v="341"/>
    </i>
    <i r="1">
      <x v="342"/>
    </i>
    <i r="1">
      <x v="349"/>
    </i>
    <i r="1">
      <x v="405"/>
    </i>
    <i r="1">
      <x v="408"/>
    </i>
    <i r="1">
      <x v="409"/>
    </i>
    <i r="1">
      <x v="410"/>
    </i>
    <i r="1">
      <x v="411"/>
    </i>
    <i r="1">
      <x v="414"/>
    </i>
    <i r="1">
      <x v="415"/>
    </i>
    <i r="1">
      <x v="416"/>
    </i>
    <i r="1">
      <x v="418"/>
    </i>
    <i r="1">
      <x v="423"/>
    </i>
    <i r="1">
      <x v="424"/>
    </i>
    <i r="1">
      <x v="432"/>
    </i>
    <i r="1">
      <x v="433"/>
    </i>
    <i r="1">
      <x v="434"/>
    </i>
    <i r="1">
      <x v="438"/>
    </i>
    <i r="1">
      <x v="440"/>
    </i>
    <i r="1">
      <x v="443"/>
    </i>
    <i r="1">
      <x v="448"/>
    </i>
    <i r="1">
      <x v="450"/>
    </i>
    <i r="1">
      <x v="451"/>
    </i>
    <i r="1">
      <x v="452"/>
    </i>
    <i r="1">
      <x v="453"/>
    </i>
    <i r="1">
      <x v="456"/>
    </i>
    <i t="grand">
      <x/>
    </i>
  </rowItems>
  <colFields count="1">
    <field x="4"/>
  </colFields>
  <colItems count="4">
    <i>
      <x/>
    </i>
    <i>
      <x v="1"/>
    </i>
    <i>
      <x v="5"/>
    </i>
    <i t="grand">
      <x/>
    </i>
  </colItems>
  <dataFields count="1">
    <dataField name="Cuenta de Criticidad" fld="4" subtotal="count" baseField="0" baseItem="0"/>
  </dataFields>
  <chartFormats count="6">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2">
          <reference field="4294967294" count="1" selected="0">
            <x v="0"/>
          </reference>
          <reference field="4" count="1" selected="0">
            <x v="3"/>
          </reference>
        </references>
      </pivotArea>
    </chartFormat>
    <chartFormat chart="0" format="4" series="1">
      <pivotArea type="data" outline="0" fieldPosition="0">
        <references count="2">
          <reference field="4294967294" count="1" selected="0">
            <x v="0"/>
          </reference>
          <reference field="4" count="1" selected="0">
            <x v="4"/>
          </reference>
        </references>
      </pivotArea>
    </chartFormat>
    <chartFormat chart="0" format="5" series="1">
      <pivotArea type="data" outline="0" fieldPosition="0">
        <references count="2">
          <reference field="4294967294" count="1" selected="0">
            <x v="0"/>
          </reference>
          <reference field="4" count="1" selected="0">
            <x v="5"/>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5F6E9EF-1977-4111-AC13-10E2B502BCF4}"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461" firstHeaderRow="1" firstDataRow="1" firstDataCol="1"/>
  <pivotFields count="26">
    <pivotField axis="axisRow" showAll="0">
      <items count="4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s>
  <rowFields count="1">
    <field x="0"/>
  </rowFields>
  <rowItems count="4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t="grand">
      <x/>
    </i>
  </rowItems>
  <colItems count="1">
    <i/>
  </colItems>
  <dataFields count="1">
    <dataField name="Cuenta de Link Documento Adjunto"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93BC8EB-1826-4112-9CC5-6CF07EB60538}"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4:A40" firstHeaderRow="1" firstDataRow="1" firstDataCol="1" rowPageCount="1" colPageCount="1"/>
  <pivotFields count="26">
    <pivotField showAll="0"/>
    <pivotField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h="1" x="2"/>
        <item x="1"/>
        <item h="1" m="1" x="4"/>
        <item h="1" x="0"/>
        <item h="1" m="1" x="3"/>
        <item t="default"/>
      </items>
    </pivotField>
    <pivotField showAll="0"/>
    <pivotField showAll="0"/>
    <pivotField showAll="0"/>
    <pivotField showAll="0"/>
    <pivotField axis="axisRow" showAll="0">
      <items count="26">
        <item x="1"/>
        <item x="2"/>
        <item x="3"/>
        <item x="4"/>
        <item x="5"/>
        <item x="6"/>
        <item x="8"/>
        <item x="7"/>
        <item x="9"/>
        <item x="0"/>
        <item x="10"/>
        <item x="11"/>
        <item x="12"/>
        <item x="13"/>
        <item x="14"/>
        <item x="15"/>
        <item x="16"/>
        <item x="17"/>
        <item x="18"/>
        <item x="19"/>
        <item x="20"/>
        <item x="21"/>
        <item x="22"/>
        <item x="23"/>
        <item x="24"/>
        <item t="default"/>
      </items>
    </pivotField>
    <pivotField showAll="0"/>
    <pivotField showAll="0"/>
  </pivotFields>
  <rowFields count="1">
    <field x="23"/>
  </rowFields>
  <rowItems count="16">
    <i>
      <x/>
    </i>
    <i>
      <x v="1"/>
    </i>
    <i>
      <x v="7"/>
    </i>
    <i>
      <x v="8"/>
    </i>
    <i>
      <x v="9"/>
    </i>
    <i>
      <x v="11"/>
    </i>
    <i>
      <x v="13"/>
    </i>
    <i>
      <x v="14"/>
    </i>
    <i>
      <x v="15"/>
    </i>
    <i>
      <x v="16"/>
    </i>
    <i>
      <x v="19"/>
    </i>
    <i>
      <x v="20"/>
    </i>
    <i>
      <x v="21"/>
    </i>
    <i>
      <x v="23"/>
    </i>
    <i>
      <x v="24"/>
    </i>
    <i t="grand">
      <x/>
    </i>
  </rowItems>
  <colItems count="1">
    <i/>
  </colItems>
  <pageFields count="1">
    <pageField fld="18"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D7ADDA2-19CF-4686-A4E9-00FC8B9EF261}"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3:B7" firstHeaderRow="1" firstDataRow="1" firstDataCol="1"/>
  <pivotFields count="26">
    <pivotField showAll="0"/>
    <pivotField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2"/>
        <item x="1"/>
        <item m="1" x="4"/>
        <item x="0"/>
        <item m="1" x="3"/>
        <item t="default"/>
      </items>
    </pivotField>
    <pivotField showAll="0"/>
    <pivotField showAll="0"/>
    <pivotField showAll="0"/>
    <pivotField showAll="0"/>
    <pivotField showAll="0"/>
    <pivotField showAll="0"/>
    <pivotField showAll="0"/>
  </pivotFields>
  <rowFields count="1">
    <field x="18"/>
  </rowFields>
  <rowItems count="4">
    <i>
      <x/>
    </i>
    <i>
      <x v="1"/>
    </i>
    <i>
      <x v="3"/>
    </i>
    <i t="grand">
      <x/>
    </i>
  </rowItems>
  <colItems count="1">
    <i/>
  </colItems>
  <dataFields count="1">
    <dataField name="Cuenta de Responsable" fld="18" subtotal="count" baseField="0" baseItem="0"/>
  </dataFields>
  <chartFormats count="8">
    <chartFormat chart="1" format="4" series="1">
      <pivotArea type="data" outline="0" fieldPosition="0">
        <references count="1">
          <reference field="4294967294" count="1" selected="0">
            <x v="0"/>
          </reference>
        </references>
      </pivotArea>
    </chartFormat>
    <chartFormat chart="1" format="5">
      <pivotArea type="data" outline="0" fieldPosition="0">
        <references count="2">
          <reference field="4294967294" count="1" selected="0">
            <x v="0"/>
          </reference>
          <reference field="18" count="1" selected="0">
            <x v="1"/>
          </reference>
        </references>
      </pivotArea>
    </chartFormat>
    <chartFormat chart="1" format="6">
      <pivotArea type="data" outline="0" fieldPosition="0">
        <references count="2">
          <reference field="4294967294" count="1" selected="0">
            <x v="0"/>
          </reference>
          <reference field="18" count="1" selected="0">
            <x v="3"/>
          </reference>
        </references>
      </pivotArea>
    </chartFormat>
    <chartFormat chart="0" format="4" series="1">
      <pivotArea type="data" outline="0" fieldPosition="0">
        <references count="1">
          <reference field="4294967294" count="1" selected="0">
            <x v="0"/>
          </reference>
        </references>
      </pivotArea>
    </chartFormat>
    <chartFormat chart="0" format="7">
      <pivotArea type="data" outline="0" fieldPosition="0">
        <references count="2">
          <reference field="4294967294" count="1" selected="0">
            <x v="0"/>
          </reference>
          <reference field="18" count="1" selected="0">
            <x v="1"/>
          </reference>
        </references>
      </pivotArea>
    </chartFormat>
    <chartFormat chart="0" format="8">
      <pivotArea type="data" outline="0" fieldPosition="0">
        <references count="2">
          <reference field="4294967294" count="1" selected="0">
            <x v="0"/>
          </reference>
          <reference field="18" count="1" selected="0">
            <x v="3"/>
          </reference>
        </references>
      </pivotArea>
    </chartFormat>
    <chartFormat chart="1" format="7">
      <pivotArea type="data" outline="0" fieldPosition="0">
        <references count="2">
          <reference field="4294967294" count="1" selected="0">
            <x v="0"/>
          </reference>
          <reference field="18" count="1" selected="0">
            <x v="0"/>
          </reference>
        </references>
      </pivotArea>
    </chartFormat>
    <chartFormat chart="0" format="10">
      <pivotArea type="data" outline="0" fieldPosition="0">
        <references count="2">
          <reference field="4294967294" count="1" selected="0">
            <x v="0"/>
          </reference>
          <reference field="18"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AD40029-F2A1-4C0A-8563-A54BB4E92B11}"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3:B11" firstHeaderRow="1" firstDataRow="1" firstDataCol="1"/>
  <pivotFields count="26">
    <pivotField showAll="0"/>
    <pivotField showAll="0"/>
    <pivotField numFmtId="164" showAll="0"/>
    <pivotField numFmtId="164" showAll="0"/>
    <pivotField showAll="0"/>
    <pivotField showAll="0"/>
    <pivotField showAll="0"/>
    <pivotField showAll="0"/>
    <pivotField axis="axisRow" dataField="1" showAll="0">
      <items count="10">
        <item x="1"/>
        <item x="0"/>
        <item x="4"/>
        <item x="3"/>
        <item x="2"/>
        <item x="5"/>
        <item x="6"/>
        <item m="1" x="8"/>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8">
    <i>
      <x/>
    </i>
    <i>
      <x v="1"/>
    </i>
    <i>
      <x v="2"/>
    </i>
    <i>
      <x v="3"/>
    </i>
    <i>
      <x v="4"/>
    </i>
    <i>
      <x v="5"/>
    </i>
    <i>
      <x v="6"/>
    </i>
    <i t="grand">
      <x/>
    </i>
  </rowItems>
  <colItems count="1">
    <i/>
  </colItems>
  <dataFields count="1">
    <dataField name="Cuenta de Quién realiza la solicitud" fld="8" subtotal="count" baseField="0" baseItem="0"/>
  </dataFields>
  <chartFormats count="18">
    <chartFormat chart="0" format="0" series="1">
      <pivotArea type="data" outline="0" fieldPosition="0">
        <references count="1">
          <reference field="4294967294" count="1" selected="0">
            <x v="0"/>
          </reference>
        </references>
      </pivotArea>
    </chartFormat>
    <chartFormat chart="0" format="13">
      <pivotArea type="data" outline="0" fieldPosition="0">
        <references count="2">
          <reference field="4294967294" count="1" selected="0">
            <x v="0"/>
          </reference>
          <reference field="8" count="1" selected="0">
            <x v="0"/>
          </reference>
        </references>
      </pivotArea>
    </chartFormat>
    <chartFormat chart="0" format="14">
      <pivotArea type="data" outline="0" fieldPosition="0">
        <references count="2">
          <reference field="4294967294" count="1" selected="0">
            <x v="0"/>
          </reference>
          <reference field="8" count="1" selected="0">
            <x v="1"/>
          </reference>
        </references>
      </pivotArea>
    </chartFormat>
    <chartFormat chart="0" format="15">
      <pivotArea type="data" outline="0" fieldPosition="0">
        <references count="2">
          <reference field="4294967294" count="1" selected="0">
            <x v="0"/>
          </reference>
          <reference field="8" count="1" selected="0">
            <x v="2"/>
          </reference>
        </references>
      </pivotArea>
    </chartFormat>
    <chartFormat chart="0" format="16">
      <pivotArea type="data" outline="0" fieldPosition="0">
        <references count="2">
          <reference field="4294967294" count="1" selected="0">
            <x v="0"/>
          </reference>
          <reference field="8" count="1" selected="0">
            <x v="3"/>
          </reference>
        </references>
      </pivotArea>
    </chartFormat>
    <chartFormat chart="0" format="17">
      <pivotArea type="data" outline="0" fieldPosition="0">
        <references count="2">
          <reference field="4294967294" count="1" selected="0">
            <x v="0"/>
          </reference>
          <reference field="8" count="1" selected="0">
            <x v="4"/>
          </reference>
        </references>
      </pivotArea>
    </chartFormat>
    <chartFormat chart="0" format="18">
      <pivotArea type="data" outline="0" fieldPosition="0">
        <references count="2">
          <reference field="4294967294" count="1" selected="0">
            <x v="0"/>
          </reference>
          <reference field="8" count="1" selected="0">
            <x v="5"/>
          </reference>
        </references>
      </pivotArea>
    </chartFormat>
    <chartFormat chart="0" format="19">
      <pivotArea type="data" outline="0" fieldPosition="0">
        <references count="2">
          <reference field="4294967294" count="1" selected="0">
            <x v="0"/>
          </reference>
          <reference field="8" count="1" selected="0">
            <x v="6"/>
          </reference>
        </references>
      </pivotArea>
    </chartFormat>
    <chartFormat chart="3" format="24" series="1">
      <pivotArea type="data" outline="0" fieldPosition="0">
        <references count="1">
          <reference field="4294967294" count="1" selected="0">
            <x v="0"/>
          </reference>
        </references>
      </pivotArea>
    </chartFormat>
    <chartFormat chart="3" format="25">
      <pivotArea type="data" outline="0" fieldPosition="0">
        <references count="2">
          <reference field="4294967294" count="1" selected="0">
            <x v="0"/>
          </reference>
          <reference field="8" count="1" selected="0">
            <x v="0"/>
          </reference>
        </references>
      </pivotArea>
    </chartFormat>
    <chartFormat chart="3" format="26">
      <pivotArea type="data" outline="0" fieldPosition="0">
        <references count="2">
          <reference field="4294967294" count="1" selected="0">
            <x v="0"/>
          </reference>
          <reference field="8" count="1" selected="0">
            <x v="1"/>
          </reference>
        </references>
      </pivotArea>
    </chartFormat>
    <chartFormat chart="3" format="27">
      <pivotArea type="data" outline="0" fieldPosition="0">
        <references count="2">
          <reference field="4294967294" count="1" selected="0">
            <x v="0"/>
          </reference>
          <reference field="8" count="1" selected="0">
            <x v="2"/>
          </reference>
        </references>
      </pivotArea>
    </chartFormat>
    <chartFormat chart="3" format="28">
      <pivotArea type="data" outline="0" fieldPosition="0">
        <references count="2">
          <reference field="4294967294" count="1" selected="0">
            <x v="0"/>
          </reference>
          <reference field="8" count="1" selected="0">
            <x v="3"/>
          </reference>
        </references>
      </pivotArea>
    </chartFormat>
    <chartFormat chart="3" format="29">
      <pivotArea type="data" outline="0" fieldPosition="0">
        <references count="2">
          <reference field="4294967294" count="1" selected="0">
            <x v="0"/>
          </reference>
          <reference field="8" count="1" selected="0">
            <x v="4"/>
          </reference>
        </references>
      </pivotArea>
    </chartFormat>
    <chartFormat chart="3" format="30">
      <pivotArea type="data" outline="0" fieldPosition="0">
        <references count="2">
          <reference field="4294967294" count="1" selected="0">
            <x v="0"/>
          </reference>
          <reference field="8" count="1" selected="0">
            <x v="5"/>
          </reference>
        </references>
      </pivotArea>
    </chartFormat>
    <chartFormat chart="3" format="31">
      <pivotArea type="data" outline="0" fieldPosition="0">
        <references count="2">
          <reference field="4294967294" count="1" selected="0">
            <x v="0"/>
          </reference>
          <reference field="8" count="1" selected="0">
            <x v="6"/>
          </reference>
        </references>
      </pivotArea>
    </chartFormat>
    <chartFormat chart="3" format="32">
      <pivotArea type="data" outline="0" fieldPosition="0">
        <references count="2">
          <reference field="4294967294" count="1" selected="0">
            <x v="0"/>
          </reference>
          <reference field="8" count="1" selected="0">
            <x v="8"/>
          </reference>
        </references>
      </pivotArea>
    </chartFormat>
    <chartFormat chart="0" format="21">
      <pivotArea type="data" outline="0" fieldPosition="0">
        <references count="2">
          <reference field="4294967294" count="1" selected="0">
            <x v="0"/>
          </reference>
          <reference field="8"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95B84F11-3966-4805-B814-13338A6F87D2}"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8">
  <location ref="A3:E10" firstHeaderRow="1" firstDataRow="2" firstDataCol="1"/>
  <pivotFields count="26">
    <pivotField showAll="0"/>
    <pivotField showAll="0"/>
    <pivotField numFmtId="22" showAll="0"/>
    <pivotField numFmtId="164" showAll="0"/>
    <pivotField axis="axisRow" dataField="1" showAll="0">
      <items count="9">
        <item x="2"/>
        <item x="4"/>
        <item m="1" x="7"/>
        <item x="0"/>
        <item m="1" x="6"/>
        <item x="1"/>
        <item x="3"/>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2"/>
        <item m="1" x="4"/>
        <item x="0"/>
        <item x="1"/>
        <item m="1" x="3"/>
        <item t="default"/>
      </items>
    </pivotField>
    <pivotField showAll="0"/>
    <pivotField showAll="0"/>
    <pivotField showAll="0"/>
    <pivotField showAll="0"/>
    <pivotField showAll="0"/>
    <pivotField showAll="0"/>
    <pivotField showAll="0"/>
  </pivotFields>
  <rowFields count="1">
    <field x="4"/>
  </rowFields>
  <rowItems count="6">
    <i>
      <x/>
    </i>
    <i>
      <x v="1"/>
    </i>
    <i>
      <x v="3"/>
    </i>
    <i>
      <x v="5"/>
    </i>
    <i>
      <x v="6"/>
    </i>
    <i t="grand">
      <x/>
    </i>
  </rowItems>
  <colFields count="1">
    <field x="18"/>
  </colFields>
  <colItems count="4">
    <i>
      <x/>
    </i>
    <i>
      <x v="2"/>
    </i>
    <i>
      <x v="3"/>
    </i>
    <i t="grand">
      <x/>
    </i>
  </colItems>
  <dataFields count="1">
    <dataField name="Cuenta de Criticidad" fld="4" subtotal="count" baseField="3" baseItem="0"/>
  </dataFields>
  <chartFormats count="13">
    <chartFormat chart="6" format="0" series="1">
      <pivotArea type="data" outline="0" fieldPosition="0">
        <references count="2">
          <reference field="4294967294" count="1" selected="0">
            <x v="0"/>
          </reference>
          <reference field="18" count="1" selected="0">
            <x v="0"/>
          </reference>
        </references>
      </pivotArea>
    </chartFormat>
    <chartFormat chart="6" format="1" series="1">
      <pivotArea type="data" outline="0" fieldPosition="0">
        <references count="2">
          <reference field="4294967294" count="1" selected="0">
            <x v="0"/>
          </reference>
          <reference field="18" count="1" selected="0">
            <x v="1"/>
          </reference>
        </references>
      </pivotArea>
    </chartFormat>
    <chartFormat chart="6" format="2" series="1">
      <pivotArea type="data" outline="0" fieldPosition="0">
        <references count="2">
          <reference field="4294967294" count="1" selected="0">
            <x v="0"/>
          </reference>
          <reference field="18" count="1" selected="0">
            <x v="2"/>
          </reference>
        </references>
      </pivotArea>
    </chartFormat>
    <chartFormat chart="6" format="3" series="1">
      <pivotArea type="data" outline="0" fieldPosition="0">
        <references count="2">
          <reference field="4294967294" count="1" selected="0">
            <x v="0"/>
          </reference>
          <reference field="18" count="1" selected="0">
            <x v="3"/>
          </reference>
        </references>
      </pivotArea>
    </chartFormat>
    <chartFormat chart="6" format="4" series="1">
      <pivotArea type="data" outline="0" fieldPosition="0">
        <references count="2">
          <reference field="4294967294" count="1" selected="0">
            <x v="0"/>
          </reference>
          <reference field="18" count="1" selected="0">
            <x v="4"/>
          </reference>
        </references>
      </pivotArea>
    </chartFormat>
    <chartFormat chart="10" format="16" series="1">
      <pivotArea type="data" outline="0" fieldPosition="0">
        <references count="2">
          <reference field="4294967294" count="1" selected="0">
            <x v="0"/>
          </reference>
          <reference field="18" count="1" selected="0">
            <x v="0"/>
          </reference>
        </references>
      </pivotArea>
    </chartFormat>
    <chartFormat chart="10" format="17" series="1">
      <pivotArea type="data" outline="0" fieldPosition="0">
        <references count="2">
          <reference field="4294967294" count="1" selected="0">
            <x v="0"/>
          </reference>
          <reference field="18" count="1" selected="0">
            <x v="2"/>
          </reference>
        </references>
      </pivotArea>
    </chartFormat>
    <chartFormat chart="10" format="18">
      <pivotArea type="data" outline="0" fieldPosition="0">
        <references count="3">
          <reference field="4294967294" count="1" selected="0">
            <x v="0"/>
          </reference>
          <reference field="4" count="1" selected="0">
            <x v="1"/>
          </reference>
          <reference field="18" count="1" selected="0">
            <x v="2"/>
          </reference>
        </references>
      </pivotArea>
    </chartFormat>
    <chartFormat chart="10" format="19">
      <pivotArea type="data" outline="0" fieldPosition="0">
        <references count="3">
          <reference field="4294967294" count="1" selected="0">
            <x v="0"/>
          </reference>
          <reference field="4" count="1" selected="0">
            <x v="3"/>
          </reference>
          <reference field="18" count="1" selected="0">
            <x v="2"/>
          </reference>
        </references>
      </pivotArea>
    </chartFormat>
    <chartFormat chart="10" format="20" series="1">
      <pivotArea type="data" outline="0" fieldPosition="0">
        <references count="2">
          <reference field="4294967294" count="1" selected="0">
            <x v="0"/>
          </reference>
          <reference field="18" count="1" selected="0">
            <x v="3"/>
          </reference>
        </references>
      </pivotArea>
    </chartFormat>
    <chartFormat chart="10" format="21" series="1">
      <pivotArea type="data" outline="0" fieldPosition="0">
        <references count="2">
          <reference field="4294967294" count="1" selected="0">
            <x v="0"/>
          </reference>
          <reference field="18" count="1" selected="0">
            <x v="4"/>
          </reference>
        </references>
      </pivotArea>
    </chartFormat>
    <chartFormat chart="10" format="22">
      <pivotArea type="data" outline="0" fieldPosition="0">
        <references count="3">
          <reference field="4294967294" count="1" selected="0">
            <x v="0"/>
          </reference>
          <reference field="4" count="1" selected="0">
            <x v="5"/>
          </reference>
          <reference field="18" count="1" selected="0">
            <x v="2"/>
          </reference>
        </references>
      </pivotArea>
    </chartFormat>
    <chartFormat chart="10" format="23">
      <pivotArea type="data" outline="0" fieldPosition="0">
        <references count="3">
          <reference field="4294967294" count="1" selected="0">
            <x v="0"/>
          </reference>
          <reference field="4" count="1" selected="0">
            <x v="2"/>
          </reference>
          <reference field="18" count="1" selected="0">
            <x v="2"/>
          </reference>
        </references>
      </pivotArea>
    </chartFormat>
  </chart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5AE0E61A-35DA-4854-A1E9-01017B7793C9}" name="TablaDinámica1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5">
  <location ref="A3:G8" firstHeaderRow="1" firstDataRow="2" firstDataCol="1"/>
  <pivotFields count="26">
    <pivotField showAll="0"/>
    <pivotField showAll="0"/>
    <pivotField numFmtId="22" showAll="0"/>
    <pivotField numFmtId="164" showAll="0"/>
    <pivotField axis="axisCol" dataField="1" showAll="0">
      <items count="9">
        <item x="2"/>
        <item x="4"/>
        <item m="1" x="7"/>
        <item x="0"/>
        <item m="1" x="6"/>
        <item x="1"/>
        <item x="3"/>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2"/>
        <item m="1" x="4"/>
        <item x="0"/>
        <item x="1"/>
        <item m="1" x="3"/>
        <item t="default"/>
      </items>
    </pivotField>
    <pivotField showAll="0"/>
    <pivotField showAll="0"/>
    <pivotField showAll="0"/>
    <pivotField showAll="0"/>
    <pivotField showAll="0"/>
    <pivotField showAll="0"/>
    <pivotField showAll="0"/>
  </pivotFields>
  <rowFields count="1">
    <field x="18"/>
  </rowFields>
  <rowItems count="4">
    <i>
      <x/>
    </i>
    <i>
      <x v="2"/>
    </i>
    <i>
      <x v="3"/>
    </i>
    <i t="grand">
      <x/>
    </i>
  </rowItems>
  <colFields count="1">
    <field x="4"/>
  </colFields>
  <colItems count="6">
    <i>
      <x/>
    </i>
    <i>
      <x v="1"/>
    </i>
    <i>
      <x v="3"/>
    </i>
    <i>
      <x v="5"/>
    </i>
    <i>
      <x v="6"/>
    </i>
    <i t="grand">
      <x/>
    </i>
  </colItems>
  <dataFields count="1">
    <dataField name="Cuenta de Criticidad" fld="4" subtotal="count" baseField="0" baseItem="0"/>
  </dataFields>
  <chartFormats count="17">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2">
          <reference field="4294967294" count="1" selected="0">
            <x v="0"/>
          </reference>
          <reference field="4" count="1" selected="0">
            <x v="3"/>
          </reference>
        </references>
      </pivotArea>
    </chartFormat>
    <chartFormat chart="0" format="4" series="1">
      <pivotArea type="data" outline="0" fieldPosition="0">
        <references count="2">
          <reference field="4294967294" count="1" selected="0">
            <x v="0"/>
          </reference>
          <reference field="4" count="1" selected="0">
            <x v="4"/>
          </reference>
        </references>
      </pivotArea>
    </chartFormat>
    <chartFormat chart="0" format="5" series="1">
      <pivotArea type="data" outline="0" fieldPosition="0">
        <references count="2">
          <reference field="4294967294" count="1" selected="0">
            <x v="0"/>
          </reference>
          <reference field="4" count="1" selected="0">
            <x v="5"/>
          </reference>
        </references>
      </pivotArea>
    </chartFormat>
    <chartFormat chart="2" format="10" series="1">
      <pivotArea type="data" outline="0" fieldPosition="0">
        <references count="2">
          <reference field="4294967294" count="1" selected="0">
            <x v="0"/>
          </reference>
          <reference field="4" count="1" selected="0">
            <x v="0"/>
          </reference>
        </references>
      </pivotArea>
    </chartFormat>
    <chartFormat chart="2" format="11" series="1">
      <pivotArea type="data" outline="0" fieldPosition="0">
        <references count="2">
          <reference field="4294967294" count="1" selected="0">
            <x v="0"/>
          </reference>
          <reference field="4" count="1" selected="0">
            <x v="2"/>
          </reference>
        </references>
      </pivotArea>
    </chartFormat>
    <chartFormat chart="2" format="12" series="1">
      <pivotArea type="data" outline="0" fieldPosition="0">
        <references count="2">
          <reference field="4294967294" count="1" selected="0">
            <x v="0"/>
          </reference>
          <reference field="4" count="1" selected="0">
            <x v="3"/>
          </reference>
        </references>
      </pivotArea>
    </chartFormat>
    <chartFormat chart="2" format="13" series="1">
      <pivotArea type="data" outline="0" fieldPosition="0">
        <references count="2">
          <reference field="4294967294" count="1" selected="0">
            <x v="0"/>
          </reference>
          <reference field="4" count="1" selected="0">
            <x v="4"/>
          </reference>
        </references>
      </pivotArea>
    </chartFormat>
    <chartFormat chart="2" format="14">
      <pivotArea type="data" outline="0" fieldPosition="0">
        <references count="3">
          <reference field="4294967294" count="1" selected="0">
            <x v="0"/>
          </reference>
          <reference field="4" count="1" selected="0">
            <x v="4"/>
          </reference>
          <reference field="18" count="1" selected="0">
            <x v="1"/>
          </reference>
        </references>
      </pivotArea>
    </chartFormat>
    <chartFormat chart="2" format="15" series="1">
      <pivotArea type="data" outline="0" fieldPosition="0">
        <references count="2">
          <reference field="4294967294" count="1" selected="0">
            <x v="0"/>
          </reference>
          <reference field="4" count="1" selected="0">
            <x v="1"/>
          </reference>
        </references>
      </pivotArea>
    </chartFormat>
    <chartFormat chart="2" format="16" series="1">
      <pivotArea type="data" outline="0" fieldPosition="0">
        <references count="2">
          <reference field="4294967294" count="1" selected="0">
            <x v="0"/>
          </reference>
          <reference field="4" count="1" selected="0">
            <x v="6"/>
          </reference>
        </references>
      </pivotArea>
    </chartFormat>
    <chartFormat chart="0" format="6" series="1">
      <pivotArea type="data" outline="0" fieldPosition="0">
        <references count="2">
          <reference field="4294967294" count="1" selected="0">
            <x v="0"/>
          </reference>
          <reference field="4" count="1" selected="0">
            <x v="6"/>
          </reference>
        </references>
      </pivotArea>
    </chartFormat>
    <chartFormat chart="2" format="17" series="1">
      <pivotArea type="data" outline="0" fieldPosition="0">
        <references count="2">
          <reference field="4294967294" count="1" selected="0">
            <x v="0"/>
          </reference>
          <reference field="4" count="1" selected="0">
            <x v="7"/>
          </reference>
        </references>
      </pivotArea>
    </chartFormat>
    <chartFormat chart="0" format="7" series="1">
      <pivotArea type="data" outline="0" fieldPosition="0">
        <references count="2">
          <reference field="4294967294" count="1" selected="0">
            <x v="0"/>
          </reference>
          <reference field="4" count="1" selected="0">
            <x v="7"/>
          </reference>
        </references>
      </pivotArea>
    </chartFormat>
    <chartFormat chart="2" format="18" series="1">
      <pivotArea type="data" outline="0" fieldPosition="0">
        <references count="2">
          <reference field="4294967294" count="1" selected="0">
            <x v="0"/>
          </reference>
          <reference field="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5618BD82-481F-4D95-8917-D003401B1913}" name="TablaDinámica1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3:D14" firstHeaderRow="1" firstDataRow="2" firstDataCol="1"/>
  <pivotFields count="26">
    <pivotField axis="axisRow" showAll="0">
      <items count="4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t="default"/>
      </items>
    </pivotField>
    <pivotField showAll="0"/>
    <pivotField numFmtId="22" showAll="0"/>
    <pivotField numFmtId="164" showAll="0"/>
    <pivotField axis="axisCol" dataField="1" showAll="0">
      <items count="9">
        <item x="2"/>
        <item h="1" x="4"/>
        <item m="1" x="7"/>
        <item h="1" x="0"/>
        <item h="1" m="1" x="6"/>
        <item x="1"/>
        <item h="1" x="3"/>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2"/>
        <item m="1" x="4"/>
        <item x="0"/>
        <item x="1"/>
        <item m="1" x="3"/>
        <item t="default"/>
      </items>
    </pivotField>
    <pivotField showAll="0"/>
    <pivotField showAll="0"/>
    <pivotField showAll="0"/>
    <pivotField showAll="0"/>
    <pivotField showAll="0"/>
    <pivotField showAll="0"/>
    <pivotField showAll="0"/>
  </pivotFields>
  <rowFields count="2">
    <field x="18"/>
    <field x="0"/>
  </rowFields>
  <rowItems count="10">
    <i>
      <x/>
    </i>
    <i r="1">
      <x v="306"/>
    </i>
    <i>
      <x v="2"/>
    </i>
    <i r="1">
      <x v="332"/>
    </i>
    <i r="1">
      <x v="333"/>
    </i>
    <i r="1">
      <x v="339"/>
    </i>
    <i r="1">
      <x v="340"/>
    </i>
    <i r="1">
      <x v="341"/>
    </i>
    <i r="1">
      <x v="342"/>
    </i>
    <i t="grand">
      <x/>
    </i>
  </rowItems>
  <colFields count="1">
    <field x="4"/>
  </colFields>
  <colItems count="3">
    <i>
      <x/>
    </i>
    <i>
      <x v="5"/>
    </i>
    <i t="grand">
      <x/>
    </i>
  </colItems>
  <dataFields count="1">
    <dataField name="Cuenta de Criticidad" fld="4" subtotal="count" baseField="0" baseItem="0"/>
  </dataFields>
  <chartFormats count="7">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2">
          <reference field="4294967294" count="1" selected="0">
            <x v="0"/>
          </reference>
          <reference field="4" count="1" selected="0">
            <x v="3"/>
          </reference>
        </references>
      </pivotArea>
    </chartFormat>
    <chartFormat chart="0" format="4" series="1">
      <pivotArea type="data" outline="0" fieldPosition="0">
        <references count="2">
          <reference field="4294967294" count="1" selected="0">
            <x v="0"/>
          </reference>
          <reference field="4" count="1" selected="0">
            <x v="4"/>
          </reference>
        </references>
      </pivotArea>
    </chartFormat>
    <chartFormat chart="0" format="5" series="1">
      <pivotArea type="data" outline="0" fieldPosition="0">
        <references count="2">
          <reference field="4294967294" count="1" selected="0">
            <x v="0"/>
          </reference>
          <reference field="4" count="1" selected="0">
            <x v="5"/>
          </reference>
        </references>
      </pivotArea>
    </chartFormat>
    <chartFormat chart="0"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A2F774-08F4-46C9-8D4E-309C8A20F9AC}" name="Tabla1" displayName="Tabla1" ref="A1:G86" totalsRowShown="0" headerRowDxfId="10" dataDxfId="8" headerRowBorderDxfId="9" tableBorderDxfId="7">
  <autoFilter ref="A1:G86" xr:uid="{8B60689F-B235-4F54-B262-AD290A7D850B}"/>
  <tableColumns count="7">
    <tableColumn id="1" xr3:uid="{14159080-7C59-4A24-B710-CB9BAF5EFBB3}" name="ID" dataDxfId="6">
      <calculatedColumnFormula>A1+1</calculatedColumnFormula>
    </tableColumn>
    <tableColumn id="21" xr3:uid="{C6D6DDD7-C7AE-4B6F-95E4-78C1ABCBC3FD}" name="Medio de Registro " dataDxfId="5"/>
    <tableColumn id="2" xr3:uid="{1069BD9E-A35C-4241-9887-14E712C7D005}" name="Fecha y hora solicitud" dataDxfId="4"/>
    <tableColumn id="6" xr3:uid="{EB6606B3-0C31-4797-8962-97A8A345A25F}" name="Nombre de la empresa o persona" dataDxfId="3"/>
    <tableColumn id="11" xr3:uid="{770C699E-1B7A-4A99-883A-8B4A31725ECE}" name="Nombre completo de quien hace la solicitud" dataDxfId="2"/>
    <tableColumn id="14" xr3:uid="{9FBFFE85-6E69-4C8F-A07D-2578F1F2B7E2}" name="Descripción de la consulta" dataDxfId="1"/>
    <tableColumn id="16" xr3:uid="{2317CBA2-6DA6-484B-B361-C5E28C1B5442}" name="Respuest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pivotTable" Target="../pivotTables/pivotTable1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5.xml"/><Relationship Id="rId1" Type="http://schemas.openxmlformats.org/officeDocument/2006/relationships/pivotTable" Target="../pivotTables/pivotTable4.x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35A16-DD94-4CB1-B630-134A9BC688B2}">
  <dimension ref="A3:B16"/>
  <sheetViews>
    <sheetView workbookViewId="0"/>
  </sheetViews>
  <sheetFormatPr baseColWidth="10" defaultColWidth="11.453125" defaultRowHeight="14.5" x14ac:dyDescent="0.35"/>
  <cols>
    <col min="1" max="1" width="17.453125" bestFit="1" customWidth="1"/>
    <col min="2" max="2" width="18.453125" bestFit="1" customWidth="1"/>
  </cols>
  <sheetData>
    <row r="3" spans="1:2" x14ac:dyDescent="0.35">
      <c r="A3" s="1" t="s">
        <v>0</v>
      </c>
      <c r="B3" t="s">
        <v>1</v>
      </c>
    </row>
    <row r="4" spans="1:2" x14ac:dyDescent="0.35">
      <c r="A4" s="2" t="s">
        <v>2</v>
      </c>
      <c r="B4" s="3">
        <v>2</v>
      </c>
    </row>
    <row r="5" spans="1:2" x14ac:dyDescent="0.35">
      <c r="A5" s="2" t="s">
        <v>3</v>
      </c>
      <c r="B5" s="3">
        <v>15</v>
      </c>
    </row>
    <row r="6" spans="1:2" x14ac:dyDescent="0.35">
      <c r="A6" s="2" t="s">
        <v>4</v>
      </c>
      <c r="B6" s="3">
        <v>72</v>
      </c>
    </row>
    <row r="7" spans="1:2" x14ac:dyDescent="0.35">
      <c r="A7" s="2" t="s">
        <v>5</v>
      </c>
      <c r="B7" s="3">
        <v>1</v>
      </c>
    </row>
    <row r="8" spans="1:2" x14ac:dyDescent="0.35">
      <c r="A8" s="2" t="s">
        <v>6</v>
      </c>
      <c r="B8" s="3">
        <v>3</v>
      </c>
    </row>
    <row r="9" spans="1:2" x14ac:dyDescent="0.35">
      <c r="A9" s="2" t="s">
        <v>7</v>
      </c>
      <c r="B9" s="3">
        <v>6</v>
      </c>
    </row>
    <row r="10" spans="1:2" x14ac:dyDescent="0.35">
      <c r="A10" s="2" t="s">
        <v>8</v>
      </c>
      <c r="B10" s="3">
        <v>5</v>
      </c>
    </row>
    <row r="11" spans="1:2" x14ac:dyDescent="0.35">
      <c r="A11" s="2" t="s">
        <v>9</v>
      </c>
      <c r="B11" s="3">
        <v>17</v>
      </c>
    </row>
    <row r="12" spans="1:2" x14ac:dyDescent="0.35">
      <c r="A12" s="2" t="s">
        <v>10</v>
      </c>
      <c r="B12" s="3">
        <v>12</v>
      </c>
    </row>
    <row r="13" spans="1:2" x14ac:dyDescent="0.35">
      <c r="A13" s="2" t="s">
        <v>11</v>
      </c>
      <c r="B13" s="3">
        <v>49</v>
      </c>
    </row>
    <row r="14" spans="1:2" x14ac:dyDescent="0.35">
      <c r="A14" s="2" t="s">
        <v>12</v>
      </c>
      <c r="B14" s="3">
        <v>70</v>
      </c>
    </row>
    <row r="15" spans="1:2" x14ac:dyDescent="0.35">
      <c r="A15" s="2" t="s">
        <v>13</v>
      </c>
      <c r="B15" s="3"/>
    </row>
    <row r="16" spans="1:2" x14ac:dyDescent="0.35">
      <c r="A16" s="2" t="s">
        <v>14</v>
      </c>
      <c r="B16" s="3">
        <v>252</v>
      </c>
    </row>
  </sheetData>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9F110-177B-46F6-B252-F0DA49E285A4}">
  <dimension ref="A2:G129"/>
  <sheetViews>
    <sheetView topLeftCell="B4" zoomScale="85" zoomScaleNormal="85" workbookViewId="0">
      <selection activeCell="F34" sqref="F34"/>
    </sheetView>
  </sheetViews>
  <sheetFormatPr baseColWidth="10" defaultColWidth="11.453125" defaultRowHeight="14.5" x14ac:dyDescent="0.35"/>
  <cols>
    <col min="1" max="1" width="43" bestFit="1" customWidth="1"/>
    <col min="2" max="2" width="60" bestFit="1" customWidth="1"/>
    <col min="3" max="4" width="12.81640625" customWidth="1"/>
  </cols>
  <sheetData>
    <row r="2" spans="1:7" x14ac:dyDescent="0.35">
      <c r="C2">
        <v>-184062</v>
      </c>
      <c r="D2" t="s">
        <v>422</v>
      </c>
      <c r="E2" t="s">
        <v>423</v>
      </c>
    </row>
    <row r="3" spans="1:7" x14ac:dyDescent="0.35">
      <c r="A3" s="1" t="s">
        <v>0</v>
      </c>
      <c r="B3" t="s">
        <v>424</v>
      </c>
      <c r="C3">
        <v>-184188</v>
      </c>
      <c r="D3" t="s">
        <v>425</v>
      </c>
      <c r="E3" t="s">
        <v>426</v>
      </c>
    </row>
    <row r="4" spans="1:7" x14ac:dyDescent="0.35">
      <c r="A4" s="2" t="s">
        <v>35</v>
      </c>
      <c r="B4" s="3">
        <v>31</v>
      </c>
      <c r="C4" s="3">
        <v>-184212</v>
      </c>
      <c r="D4" s="3" t="s">
        <v>427</v>
      </c>
      <c r="E4" t="s">
        <v>428</v>
      </c>
      <c r="F4" t="str">
        <f>E2</f>
        <v>MEDELLÍN</v>
      </c>
      <c r="G4">
        <f>GETPIVOTDATA(" Depto/Municipio donde ejerce la actividad económica",$A$3," Depto/Municipio donde ejerce la actividad económica","(184062) [05001] MEDELLÍN")+GETPIVOTDATA(" Depto/Municipio donde ejerce la actividad económica",$A$3," Depto/Municipio donde ejerce la actividad económica","(184061) [05] ANTIOQUIA")</f>
        <v>44</v>
      </c>
    </row>
    <row r="5" spans="1:7" x14ac:dyDescent="0.35">
      <c r="A5" s="2" t="s">
        <v>39</v>
      </c>
      <c r="B5" s="3">
        <v>18</v>
      </c>
      <c r="C5" s="3">
        <v>-184499</v>
      </c>
      <c r="D5" s="3" t="s">
        <v>429</v>
      </c>
      <c r="E5" t="s">
        <v>430</v>
      </c>
      <c r="F5" t="str">
        <f>E3</f>
        <v>BARRANQUILLA</v>
      </c>
      <c r="G5">
        <f>GETPIVOTDATA(" Depto/Municipio donde ejerce la actividad económica",$A$3," Depto/Municipio donde ejerce la actividad económica","(184188) [08001] BARRANQUILLA")</f>
        <v>18</v>
      </c>
    </row>
    <row r="6" spans="1:7" x14ac:dyDescent="0.35">
      <c r="A6" s="2" t="s">
        <v>36</v>
      </c>
      <c r="B6" s="3">
        <v>109</v>
      </c>
      <c r="C6" s="3">
        <v>-184558</v>
      </c>
      <c r="D6" s="3" t="s">
        <v>431</v>
      </c>
      <c r="E6" t="s">
        <v>432</v>
      </c>
      <c r="F6" t="str">
        <f t="shared" ref="F6:F13" si="0">E4</f>
        <v>BOGOTÁ</v>
      </c>
      <c r="G6">
        <f>GETPIVOTDATA(" Depto/Municipio donde ejerce la actividad económica",$A$3," Depto/Municipio donde ejerce la actividad económica","(184212) [11001] BOGOTÁ, D.C.")+GETPIVOTDATA(" Depto/Municipio donde ejerce la actividad económica",$A$3," Depto/Municipio donde ejerce la actividad económica","(184211) [11] BOGOTÁ, D. C.")</f>
        <v>122</v>
      </c>
    </row>
    <row r="7" spans="1:7" x14ac:dyDescent="0.35">
      <c r="A7" s="2" t="s">
        <v>31</v>
      </c>
      <c r="B7" s="3">
        <v>12</v>
      </c>
      <c r="C7" s="3">
        <v>-184725</v>
      </c>
      <c r="D7" s="3" t="s">
        <v>433</v>
      </c>
      <c r="E7" t="s">
        <v>434</v>
      </c>
      <c r="F7" t="str">
        <f t="shared" si="0"/>
        <v>MONTERÍA</v>
      </c>
      <c r="G7">
        <f>GETPIVOTDATA(" Depto/Municipio donde ejerce la actividad económica",$A$3," Depto/Municipio donde ejerce la actividad económica","(184499) [23001] MONTERÍA")</f>
        <v>12</v>
      </c>
    </row>
    <row r="8" spans="1:7" x14ac:dyDescent="0.35">
      <c r="A8" s="2" t="s">
        <v>38</v>
      </c>
      <c r="B8" s="3">
        <v>2</v>
      </c>
      <c r="C8" s="3">
        <v>-184763</v>
      </c>
      <c r="D8" s="3" t="s">
        <v>435</v>
      </c>
      <c r="E8" t="s">
        <v>436</v>
      </c>
      <c r="F8" t="str">
        <f t="shared" si="0"/>
        <v>FUNZA</v>
      </c>
      <c r="G8">
        <f>GETPIVOTDATA(" Depto/Municipio donde ejerce la actividad económica",$A$3," Depto/Municipio donde ejerce la actividad económica","(184558) [25286] FUNZA")</f>
        <v>2</v>
      </c>
    </row>
    <row r="9" spans="1:7" x14ac:dyDescent="0.35">
      <c r="A9" s="2" t="s">
        <v>28</v>
      </c>
      <c r="B9" s="3">
        <v>1</v>
      </c>
      <c r="C9" s="3">
        <v>-184783</v>
      </c>
      <c r="D9" s="3" t="s">
        <v>437</v>
      </c>
      <c r="E9" t="s">
        <v>438</v>
      </c>
      <c r="F9" t="str">
        <f t="shared" si="0"/>
        <v>MAICAO</v>
      </c>
      <c r="G9">
        <f>GETPIVOTDATA(" Depto/Municipio donde ejerce la actividad económica",$A$3," Depto/Municipio donde ejerce la actividad económica","(184725) [44430] MAICAO")</f>
        <v>1</v>
      </c>
    </row>
    <row r="10" spans="1:7" x14ac:dyDescent="0.35">
      <c r="A10" s="2" t="s">
        <v>37</v>
      </c>
      <c r="B10" s="3">
        <v>15</v>
      </c>
      <c r="C10" s="3">
        <v>-185090</v>
      </c>
      <c r="D10" s="3" t="s">
        <v>439</v>
      </c>
      <c r="E10" t="s">
        <v>440</v>
      </c>
      <c r="F10" t="str">
        <f t="shared" si="0"/>
        <v>VILLAVICENCIO</v>
      </c>
      <c r="G10">
        <f>GETPIVOTDATA(" Depto/Municipio donde ejerce la actividad económica",$A$3," Depto/Municipio donde ejerce la actividad económica","(184763) [50001] VILLAVICENCIO")</f>
        <v>15</v>
      </c>
    </row>
    <row r="11" spans="1:7" x14ac:dyDescent="0.35">
      <c r="A11" s="2" t="s">
        <v>25</v>
      </c>
      <c r="B11" s="3">
        <v>1</v>
      </c>
      <c r="C11" s="3">
        <v>-185122</v>
      </c>
      <c r="D11" s="3" t="s">
        <v>441</v>
      </c>
      <c r="E11" t="s">
        <v>442</v>
      </c>
      <c r="F11" t="str">
        <f t="shared" si="0"/>
        <v>PUERTO LÓPEZ</v>
      </c>
      <c r="G11">
        <f>GETPIVOTDATA(" Depto/Municipio donde ejerce la actividad económica",$A$3," Depto/Municipio donde ejerce la actividad económica","(184783) [50573] PUERTO LÓPEZ")</f>
        <v>1</v>
      </c>
    </row>
    <row r="12" spans="1:7" x14ac:dyDescent="0.35">
      <c r="A12" s="2" t="s">
        <v>40</v>
      </c>
      <c r="B12" s="3">
        <v>22</v>
      </c>
      <c r="C12" s="3">
        <v>-184732</v>
      </c>
      <c r="D12" s="3" t="s">
        <v>443</v>
      </c>
      <c r="E12" t="s">
        <v>444</v>
      </c>
      <c r="F12" t="str">
        <f t="shared" si="0"/>
        <v>CALI</v>
      </c>
      <c r="G12">
        <f>GETPIVOTDATA(" Depto/Municipio donde ejerce la actividad económica",$A$3," Depto/Municipio donde ejerce la actividad económica","(185090) [76001] CALI")</f>
        <v>22</v>
      </c>
    </row>
    <row r="13" spans="1:7" x14ac:dyDescent="0.35">
      <c r="A13" s="2" t="s">
        <v>33</v>
      </c>
      <c r="B13" s="3">
        <v>4</v>
      </c>
      <c r="C13" s="3">
        <v>-184702</v>
      </c>
      <c r="D13" s="3" t="s">
        <v>445</v>
      </c>
      <c r="E13" t="s">
        <v>446</v>
      </c>
      <c r="F13" t="str">
        <f t="shared" si="0"/>
        <v>SEVILLA</v>
      </c>
      <c r="G13">
        <f>GETPIVOTDATA(" Depto/Municipio donde ejerce la actividad económica",$A$3," Depto/Municipio donde ejerce la actividad económica","(185122) [76736] SEVILLA")</f>
        <v>4</v>
      </c>
    </row>
    <row r="14" spans="1:7" x14ac:dyDescent="0.35">
      <c r="A14" s="2" t="s">
        <v>13</v>
      </c>
      <c r="B14" s="3"/>
      <c r="C14" s="3">
        <v>-184358</v>
      </c>
      <c r="D14" s="3" t="s">
        <v>447</v>
      </c>
      <c r="E14" t="s">
        <v>448</v>
      </c>
      <c r="F14" t="str">
        <f t="shared" ref="F14:F21" si="1">E12</f>
        <v>SANTA MARTA</v>
      </c>
      <c r="G14">
        <f>GETPIVOTDATA(" Depto/Municipio donde ejerce la actividad económica",$A$3," Depto/Municipio donde ejerce la actividad económica","(184732) [47001] SANTA MARTA")</f>
        <v>9</v>
      </c>
    </row>
    <row r="15" spans="1:7" x14ac:dyDescent="0.35">
      <c r="A15" s="2" t="s">
        <v>42</v>
      </c>
      <c r="B15" s="3">
        <v>9</v>
      </c>
      <c r="C15" s="3">
        <v>-184629</v>
      </c>
      <c r="D15" s="3" t="s">
        <v>449</v>
      </c>
      <c r="E15" t="s">
        <v>450</v>
      </c>
      <c r="F15" t="str">
        <f t="shared" si="1"/>
        <v>PITALITO</v>
      </c>
      <c r="G15">
        <f>GETPIVOTDATA(" Depto/Municipio donde ejerce la actividad económica",$A$3," Depto/Municipio donde ejerce la actividad económica","(184702) [41551] PITALITO")</f>
        <v>2</v>
      </c>
    </row>
    <row r="16" spans="1:7" x14ac:dyDescent="0.35">
      <c r="A16" s="2" t="s">
        <v>44</v>
      </c>
      <c r="B16" s="3">
        <v>2</v>
      </c>
      <c r="C16">
        <v>-184440</v>
      </c>
      <c r="D16" s="3" t="s">
        <v>451</v>
      </c>
      <c r="E16" t="s">
        <v>452</v>
      </c>
      <c r="F16" t="str">
        <f t="shared" si="1"/>
        <v>SOGAMOSO</v>
      </c>
      <c r="G16">
        <f>GETPIVOTDATA(" Depto/Municipio donde ejerce la actividad económica",$A$3," Depto/Municipio donde ejerce la actividad económica","(184358) [15759] SOGAMOSO")</f>
        <v>5</v>
      </c>
    </row>
    <row r="17" spans="1:7" x14ac:dyDescent="0.35">
      <c r="A17" s="2" t="s">
        <v>45</v>
      </c>
      <c r="B17" s="3">
        <v>5</v>
      </c>
      <c r="C17">
        <v>-184804</v>
      </c>
      <c r="D17" s="3" t="s">
        <v>453</v>
      </c>
      <c r="E17" t="s">
        <v>454</v>
      </c>
      <c r="F17" t="str">
        <f t="shared" si="1"/>
        <v>TOCAIMA</v>
      </c>
      <c r="G17">
        <f>GETPIVOTDATA(" Depto/Municipio donde ejerce la actividad económica",$A$3," Depto/Municipio donde ejerce la actividad económica","(184629) [25815] TOCAIMA")</f>
        <v>6</v>
      </c>
    </row>
    <row r="18" spans="1:7" x14ac:dyDescent="0.35">
      <c r="A18" s="2" t="s">
        <v>46</v>
      </c>
      <c r="B18" s="3">
        <v>6</v>
      </c>
      <c r="C18">
        <v>-184201</v>
      </c>
      <c r="D18" s="3" t="s">
        <v>455</v>
      </c>
      <c r="E18" t="s">
        <v>456</v>
      </c>
      <c r="F18" t="str">
        <f t="shared" si="1"/>
        <v>EL TAMBO</v>
      </c>
      <c r="G18">
        <f>GETPIVOTDATA(" Depto/Municipio donde ejerce la actividad económica",$A$3," Depto/Municipio donde ejerce la actividad económica","(184440) [19256] EL TAMBO")</f>
        <v>1</v>
      </c>
    </row>
    <row r="19" spans="1:7" x14ac:dyDescent="0.35">
      <c r="A19" s="2" t="s">
        <v>47</v>
      </c>
      <c r="B19" s="3">
        <v>1</v>
      </c>
      <c r="C19">
        <v>-184387</v>
      </c>
      <c r="D19" s="3" t="s">
        <v>457</v>
      </c>
      <c r="E19" t="s">
        <v>458</v>
      </c>
      <c r="F19" t="str">
        <f t="shared" si="1"/>
        <v>CÓRDOBA</v>
      </c>
      <c r="G19">
        <f>GETPIVOTDATA(" Depto/Municipio donde ejerce la actividad económica",$A$3," Depto/Municipio donde ejerce la actividad económica","(184804) [52215] CÓRDOBA")</f>
        <v>1</v>
      </c>
    </row>
    <row r="20" spans="1:7" x14ac:dyDescent="0.35">
      <c r="A20" s="2" t="s">
        <v>48</v>
      </c>
      <c r="B20" s="3">
        <v>1</v>
      </c>
      <c r="C20">
        <v>-184545</v>
      </c>
      <c r="D20" s="3" t="s">
        <v>459</v>
      </c>
      <c r="E20" t="s">
        <v>460</v>
      </c>
      <c r="F20" t="str">
        <f t="shared" si="1"/>
        <v>PUERTO COLOMBIA</v>
      </c>
      <c r="G20">
        <f>GETPIVOTDATA(" Depto/Municipio donde ejerce la actividad económica",$A$3," Depto/Municipio donde ejerce la actividad económica","(184201) [08573] PUERTO COLOMBIA")</f>
        <v>1</v>
      </c>
    </row>
    <row r="21" spans="1:7" x14ac:dyDescent="0.35">
      <c r="A21" s="2" t="s">
        <v>49</v>
      </c>
      <c r="B21" s="3">
        <v>1</v>
      </c>
      <c r="C21">
        <v>-184977</v>
      </c>
      <c r="D21" s="3" t="s">
        <v>461</v>
      </c>
      <c r="E21" t="s">
        <v>462</v>
      </c>
      <c r="F21" t="str">
        <f t="shared" si="1"/>
        <v>ANSERMA</v>
      </c>
      <c r="G21">
        <f>GETPIVOTDATA(" Depto/Municipio donde ejerce la actividad económica",$A$3," Depto/Municipio donde ejerce la actividad económica","(184387) [17042] ANSERMA")</f>
        <v>1</v>
      </c>
    </row>
    <row r="22" spans="1:7" x14ac:dyDescent="0.35">
      <c r="A22" s="2" t="s">
        <v>50</v>
      </c>
      <c r="B22" s="3">
        <v>1</v>
      </c>
      <c r="D22" s="3"/>
      <c r="F22" t="str">
        <f>E20</f>
        <v>CHÍA</v>
      </c>
      <c r="G22">
        <f>GETPIVOTDATA(" Depto/Municipio donde ejerce la actividad económica",$A$3," Depto/Municipio donde ejerce la actividad económica","(184545) [25175] CHÍA")</f>
        <v>1</v>
      </c>
    </row>
    <row r="23" spans="1:7" x14ac:dyDescent="0.35">
      <c r="A23" s="2" t="s">
        <v>51</v>
      </c>
      <c r="B23" s="3">
        <v>1</v>
      </c>
      <c r="C23">
        <v>-184933</v>
      </c>
      <c r="D23" s="3" t="s">
        <v>463</v>
      </c>
      <c r="E23" t="s">
        <v>464</v>
      </c>
      <c r="F23" t="str">
        <f>E21</f>
        <v>MÁLAGA</v>
      </c>
      <c r="G23">
        <f>GETPIVOTDATA(" Depto/Municipio donde ejerce la actividad económica",$A$3," Depto/Municipio donde ejerce la actividad económica","(184977) [68432] MÁLAGA")</f>
        <v>2</v>
      </c>
    </row>
    <row r="24" spans="1:7" x14ac:dyDescent="0.35">
      <c r="A24" s="2" t="s">
        <v>52</v>
      </c>
      <c r="B24" s="3">
        <v>2</v>
      </c>
      <c r="C24">
        <v>-184261</v>
      </c>
      <c r="D24" s="3" t="s">
        <v>465</v>
      </c>
      <c r="E24" t="s">
        <v>466</v>
      </c>
      <c r="F24" t="s">
        <v>464</v>
      </c>
      <c r="G24">
        <f>GETPIVOTDATA(" Depto/Municipio donde ejerce la actividad económica",$A$3," Depto/Municipio donde ejerce la actividad económica","(184933) [68081] BARRANCABERMEJA")</f>
        <v>3</v>
      </c>
    </row>
    <row r="25" spans="1:7" x14ac:dyDescent="0.35">
      <c r="A25" s="2" t="s">
        <v>53</v>
      </c>
      <c r="B25" s="3">
        <v>13</v>
      </c>
      <c r="C25">
        <v>-185133</v>
      </c>
      <c r="D25" s="3" t="s">
        <v>467</v>
      </c>
      <c r="E25" t="s">
        <v>468</v>
      </c>
      <c r="F25" t="str">
        <f t="shared" ref="F25:F34" si="2">E24</f>
        <v>TUNJA</v>
      </c>
      <c r="G25">
        <f>GETPIVOTDATA(" Depto/Municipio donde ejerce la actividad económica",$A$3," Depto/Municipio donde ejerce la actividad económica","(184261) [15001] TUNJA")</f>
        <v>12</v>
      </c>
    </row>
    <row r="26" spans="1:7" x14ac:dyDescent="0.35">
      <c r="A26" s="2" t="s">
        <v>55</v>
      </c>
      <c r="B26" s="3">
        <v>13</v>
      </c>
      <c r="C26">
        <v>-184385</v>
      </c>
      <c r="D26" s="3" t="s">
        <v>469</v>
      </c>
      <c r="E26" t="s">
        <v>470</v>
      </c>
      <c r="F26" t="str">
        <f t="shared" si="2"/>
        <v>ARAUCA</v>
      </c>
      <c r="G26">
        <f>GETPIVOTDATA(" Depto/Municipio donde ejerce la actividad económica",$A$3," Depto/Municipio donde ejerce la actividad económica","(185133) [81001] ARAUCA")</f>
        <v>1</v>
      </c>
    </row>
    <row r="27" spans="1:7" x14ac:dyDescent="0.35">
      <c r="A27" s="2" t="s">
        <v>56</v>
      </c>
      <c r="B27" s="3">
        <v>3</v>
      </c>
      <c r="C27">
        <v>-184214</v>
      </c>
      <c r="D27" s="3" t="s">
        <v>471</v>
      </c>
      <c r="E27" t="s">
        <v>472</v>
      </c>
      <c r="F27" t="str">
        <f t="shared" si="2"/>
        <v>MANIZALES</v>
      </c>
      <c r="G27">
        <f>GETPIVOTDATA(" Depto/Municipio donde ejerce la actividad económica",$A$3," Depto/Municipio donde ejerce la actividad económica","(184385) [17001] MANIZALES")</f>
        <v>8</v>
      </c>
    </row>
    <row r="28" spans="1:7" x14ac:dyDescent="0.35">
      <c r="A28" s="2" t="s">
        <v>57</v>
      </c>
      <c r="B28" s="3">
        <v>12</v>
      </c>
      <c r="C28">
        <v>-184194</v>
      </c>
      <c r="D28" s="3" t="s">
        <v>473</v>
      </c>
      <c r="E28" t="s">
        <v>474</v>
      </c>
      <c r="F28" t="str">
        <f t="shared" si="2"/>
        <v>CARTAGENA DE INDIAS</v>
      </c>
      <c r="G28">
        <f>GETPIVOTDATA(" Depto/Municipio donde ejerce la actividad económica",$A$3," Depto/Municipio donde ejerce la actividad económica","(184214) [13001] CARTAGENA DE INDIAS")</f>
        <v>5</v>
      </c>
    </row>
    <row r="29" spans="1:7" x14ac:dyDescent="0.35">
      <c r="A29" s="2" t="s">
        <v>58</v>
      </c>
      <c r="B29" s="3">
        <v>1</v>
      </c>
      <c r="C29">
        <v>-184820</v>
      </c>
      <c r="D29" s="3" t="s">
        <v>475</v>
      </c>
      <c r="E29" t="s">
        <v>476</v>
      </c>
      <c r="F29" t="str">
        <f t="shared" si="2"/>
        <v xml:space="preserve"> LURUACO</v>
      </c>
      <c r="G29">
        <f>GETPIVOTDATA(" Depto/Municipio donde ejerce la actividad económica",$A$3," Depto/Municipio donde ejerce la actividad económica","(184820) [52356] IPIALES")</f>
        <v>1</v>
      </c>
    </row>
    <row r="30" spans="1:7" x14ac:dyDescent="0.35">
      <c r="A30" s="2" t="s">
        <v>59</v>
      </c>
      <c r="B30" s="3">
        <v>8</v>
      </c>
      <c r="C30">
        <v>-184926</v>
      </c>
      <c r="D30" s="3" t="s">
        <v>477</v>
      </c>
      <c r="E30" t="s">
        <v>478</v>
      </c>
      <c r="F30" t="str">
        <f t="shared" si="2"/>
        <v>IPIALES</v>
      </c>
      <c r="G30">
        <f>GETPIVOTDATA(" Depto/Municipio donde ejerce la actividad económica",$A$3," Depto/Municipio donde ejerce la actividad económica","(184820) [52356] IPIALES")</f>
        <v>1</v>
      </c>
    </row>
    <row r="31" spans="1:7" x14ac:dyDescent="0.35">
      <c r="A31" s="2" t="s">
        <v>60</v>
      </c>
      <c r="B31" s="3">
        <v>5</v>
      </c>
      <c r="C31">
        <v>-184080</v>
      </c>
      <c r="D31" s="3" t="s">
        <v>479</v>
      </c>
      <c r="E31" t="s">
        <v>480</v>
      </c>
      <c r="F31" t="str">
        <f t="shared" si="2"/>
        <v>SANTANDER</v>
      </c>
      <c r="G31">
        <f>GETPIVOTDATA(" Depto/Municipio donde ejerce la actividad económica",$A$3," Depto/Municipio donde ejerce la actividad económica","(184926) [68] SANTANDER")</f>
        <v>11</v>
      </c>
    </row>
    <row r="32" spans="1:7" x14ac:dyDescent="0.35">
      <c r="A32" s="2" t="s">
        <v>61</v>
      </c>
      <c r="B32" s="3">
        <v>1</v>
      </c>
      <c r="C32">
        <v>-184616</v>
      </c>
      <c r="D32" s="3" t="s">
        <v>481</v>
      </c>
      <c r="E32" t="s">
        <v>482</v>
      </c>
      <c r="F32" t="str">
        <f t="shared" si="2"/>
        <v>BELLO</v>
      </c>
      <c r="G32">
        <f>GETPIVOTDATA(" Depto/Municipio donde ejerce la actividad económica",$A$3," Depto/Municipio donde ejerce la actividad económica","(184080) [05088] BELLO")</f>
        <v>1</v>
      </c>
    </row>
    <row r="33" spans="1:7" x14ac:dyDescent="0.35">
      <c r="A33" s="2" t="s">
        <v>62</v>
      </c>
      <c r="B33" s="3">
        <v>1</v>
      </c>
      <c r="C33">
        <v>-185061</v>
      </c>
      <c r="D33" s="3" t="s">
        <v>483</v>
      </c>
      <c r="E33" t="s">
        <v>484</v>
      </c>
      <c r="F33" t="str">
        <f t="shared" si="2"/>
        <v>SOACHA</v>
      </c>
      <c r="G33">
        <f>GETPIVOTDATA(" Depto/Municipio donde ejerce la actividad económica",$A$3," Depto/Municipio donde ejerce la actividad económica","(184616) [25754] SOACHA")</f>
        <v>2</v>
      </c>
    </row>
    <row r="34" spans="1:7" x14ac:dyDescent="0.35">
      <c r="A34" s="2" t="s">
        <v>63</v>
      </c>
      <c r="B34" s="3">
        <v>11</v>
      </c>
      <c r="C34">
        <v>-184825</v>
      </c>
      <c r="D34" s="3" t="s">
        <v>485</v>
      </c>
      <c r="E34" t="s">
        <v>486</v>
      </c>
      <c r="F34" t="str">
        <f t="shared" si="2"/>
        <v>GUAMO</v>
      </c>
      <c r="G34">
        <f>GETPIVOTDATA(" Depto/Municipio donde ejerce la actividad económica",$A$3," Depto/Municipio donde ejerce la actividad económica","(185061) [73319] GUAMO")</f>
        <v>1</v>
      </c>
    </row>
    <row r="35" spans="1:7" x14ac:dyDescent="0.35">
      <c r="A35" s="2" t="s">
        <v>65</v>
      </c>
      <c r="B35" s="3">
        <v>1</v>
      </c>
      <c r="F35" t="s">
        <v>487</v>
      </c>
      <c r="G35">
        <f>GETPIVOTDATA(" Depto/Municipio donde ejerce la actividad económica",$A$3," Depto/Municipio donde ejerce la actividad económica","(184340) [15638] SÁCHICA")</f>
        <v>1</v>
      </c>
    </row>
    <row r="36" spans="1:7" x14ac:dyDescent="0.35">
      <c r="A36" s="2" t="s">
        <v>66</v>
      </c>
      <c r="B36" s="3">
        <v>2</v>
      </c>
      <c r="F36" t="s">
        <v>488</v>
      </c>
      <c r="G36">
        <f>GETPIVOTDATA(" Depto/Municipio donde ejerce la actividad económica",$A$3," Depto/Municipio donde ejerce la actividad económica","(184795) [52022] ALDANA")</f>
        <v>1</v>
      </c>
    </row>
    <row r="37" spans="1:7" x14ac:dyDescent="0.35">
      <c r="A37" s="2" t="s">
        <v>67</v>
      </c>
      <c r="B37" s="3">
        <v>1</v>
      </c>
      <c r="F37" t="s">
        <v>489</v>
      </c>
      <c r="G37">
        <f>GETPIVOTDATA(" Depto/Municipio donde ejerce la actividad económica",$A$3," Depto/Municipio donde ejerce la actividad económica","(184858) [54001] CÚCUTA")</f>
        <v>1</v>
      </c>
    </row>
    <row r="38" spans="1:7" x14ac:dyDescent="0.35">
      <c r="A38" s="2" t="s">
        <v>68</v>
      </c>
      <c r="B38" s="3">
        <v>2</v>
      </c>
      <c r="F38" t="s">
        <v>490</v>
      </c>
      <c r="G38">
        <f>GETPIVOTDATA(" Depto/Municipio donde ejerce la actividad económica",$A$3," Depto/Municipio donde ejerce la actividad económica","(184091) [05142] CARACOLÍ")</f>
        <v>1</v>
      </c>
    </row>
    <row r="39" spans="1:7" x14ac:dyDescent="0.35">
      <c r="A39" s="2" t="s">
        <v>69</v>
      </c>
      <c r="B39" s="3">
        <v>1</v>
      </c>
      <c r="F39" t="s">
        <v>491</v>
      </c>
      <c r="G39">
        <f>GETPIVOTDATA(" Depto/Municipio donde ejerce la actividad económica",$A$3," Depto/Municipio donde ejerce la actividad económica","(185135) [81220] CRAVO NORTE")</f>
        <v>2</v>
      </c>
    </row>
    <row r="40" spans="1:7" x14ac:dyDescent="0.35">
      <c r="A40" s="2" t="s">
        <v>70</v>
      </c>
      <c r="B40" s="3">
        <v>1</v>
      </c>
      <c r="F40" t="s">
        <v>492</v>
      </c>
      <c r="G40">
        <f>GETPIVOTDATA(" Depto/Municipio donde ejerce la actividad económica",$A$3," Depto/Municipio donde ejerce la actividad económica","(184473) [20001] VALLEDUPAR")</f>
        <v>1</v>
      </c>
    </row>
    <row r="41" spans="1:7" x14ac:dyDescent="0.35">
      <c r="A41" s="2" t="s">
        <v>71</v>
      </c>
      <c r="B41" s="3">
        <v>1</v>
      </c>
      <c r="F41" t="s">
        <v>493</v>
      </c>
      <c r="G41">
        <f>GETPIVOTDATA(" Depto/Municipio donde ejerce la actividad económica",$A$3," Depto/Municipio donde ejerce la actividad económica","(184791) [50711] VISTAHERMOSA")</f>
        <v>1</v>
      </c>
    </row>
    <row r="42" spans="1:7" x14ac:dyDescent="0.35">
      <c r="A42" s="2" t="s">
        <v>72</v>
      </c>
      <c r="B42" s="3">
        <v>1</v>
      </c>
      <c r="F42" t="s">
        <v>494</v>
      </c>
      <c r="G42">
        <f>GETPIVOTDATA(" Depto/Municipio donde ejerce la actividad económica",$A$3," Depto/Municipio donde ejerce la actividad económica","(184427) [18785] SOLITA")</f>
        <v>1</v>
      </c>
    </row>
    <row r="43" spans="1:7" x14ac:dyDescent="0.35">
      <c r="A43" s="2" t="s">
        <v>73</v>
      </c>
      <c r="B43" s="3">
        <v>2</v>
      </c>
      <c r="F43" t="s">
        <v>495</v>
      </c>
      <c r="G43">
        <f>GETPIVOTDATA(" Depto/Municipio donde ejerce la actividad económica",$A$3," Depto/Municipio donde ejerce la actividad económica","(184386) [17013] AGUADAS")</f>
        <v>2</v>
      </c>
    </row>
    <row r="44" spans="1:7" x14ac:dyDescent="0.35">
      <c r="A44" s="2" t="s">
        <v>74</v>
      </c>
      <c r="B44" s="3">
        <v>1</v>
      </c>
      <c r="F44" t="s">
        <v>496</v>
      </c>
      <c r="G44">
        <f>GETPIVOTDATA(" Depto/Municipio donde ejerce la actividad económica",$A$3," Depto/Municipio donde ejerce la actividad económica","(184678) [41001] NEIVA")</f>
        <v>1</v>
      </c>
    </row>
    <row r="45" spans="1:7" x14ac:dyDescent="0.35">
      <c r="A45" s="2" t="s">
        <v>75</v>
      </c>
      <c r="B45" s="3">
        <v>1</v>
      </c>
    </row>
    <row r="46" spans="1:7" x14ac:dyDescent="0.35">
      <c r="A46" s="2" t="s">
        <v>76</v>
      </c>
      <c r="B46" s="3">
        <v>1</v>
      </c>
    </row>
    <row r="47" spans="1:7" x14ac:dyDescent="0.35">
      <c r="A47" s="2" t="s">
        <v>77</v>
      </c>
      <c r="B47" s="3">
        <v>2</v>
      </c>
    </row>
    <row r="48" spans="1:7" x14ac:dyDescent="0.35">
      <c r="A48" s="2" t="s">
        <v>78</v>
      </c>
      <c r="B48" s="3">
        <v>1</v>
      </c>
    </row>
    <row r="49" spans="1:2" x14ac:dyDescent="0.35">
      <c r="A49" s="2" t="s">
        <v>79</v>
      </c>
      <c r="B49" s="3">
        <v>2</v>
      </c>
    </row>
    <row r="50" spans="1:2" x14ac:dyDescent="0.35">
      <c r="A50" s="2" t="s">
        <v>81</v>
      </c>
      <c r="B50" s="3">
        <v>1</v>
      </c>
    </row>
    <row r="51" spans="1:2" x14ac:dyDescent="0.35">
      <c r="A51" s="2" t="s">
        <v>82</v>
      </c>
      <c r="B51" s="3">
        <v>1</v>
      </c>
    </row>
    <row r="52" spans="1:2" x14ac:dyDescent="0.35">
      <c r="A52" s="2" t="s">
        <v>83</v>
      </c>
      <c r="B52" s="3">
        <v>4</v>
      </c>
    </row>
    <row r="53" spans="1:2" x14ac:dyDescent="0.35">
      <c r="A53" s="2" t="s">
        <v>84</v>
      </c>
      <c r="B53" s="3">
        <v>1</v>
      </c>
    </row>
    <row r="54" spans="1:2" x14ac:dyDescent="0.35">
      <c r="A54" s="2" t="s">
        <v>85</v>
      </c>
      <c r="B54" s="3">
        <v>1</v>
      </c>
    </row>
    <row r="55" spans="1:2" x14ac:dyDescent="0.35">
      <c r="A55" s="2" t="s">
        <v>86</v>
      </c>
      <c r="B55" s="3">
        <v>2</v>
      </c>
    </row>
    <row r="56" spans="1:2" x14ac:dyDescent="0.35">
      <c r="A56" s="2" t="s">
        <v>87</v>
      </c>
      <c r="B56" s="3">
        <v>1</v>
      </c>
    </row>
    <row r="57" spans="1:2" x14ac:dyDescent="0.35">
      <c r="A57" s="2" t="s">
        <v>88</v>
      </c>
      <c r="B57" s="3">
        <v>1</v>
      </c>
    </row>
    <row r="58" spans="1:2" x14ac:dyDescent="0.35">
      <c r="A58" s="2" t="s">
        <v>89</v>
      </c>
      <c r="B58" s="3">
        <v>7</v>
      </c>
    </row>
    <row r="59" spans="1:2" x14ac:dyDescent="0.35">
      <c r="A59" s="2" t="s">
        <v>90</v>
      </c>
      <c r="B59" s="3">
        <v>1</v>
      </c>
    </row>
    <row r="60" spans="1:2" x14ac:dyDescent="0.35">
      <c r="A60" s="2" t="s">
        <v>91</v>
      </c>
      <c r="B60" s="3">
        <v>1</v>
      </c>
    </row>
    <row r="61" spans="1:2" x14ac:dyDescent="0.35">
      <c r="A61" s="2" t="s">
        <v>92</v>
      </c>
      <c r="B61" s="3">
        <v>6</v>
      </c>
    </row>
    <row r="62" spans="1:2" x14ac:dyDescent="0.35">
      <c r="A62" s="2" t="s">
        <v>93</v>
      </c>
      <c r="B62" s="3">
        <v>3</v>
      </c>
    </row>
    <row r="63" spans="1:2" x14ac:dyDescent="0.35">
      <c r="A63" s="2" t="s">
        <v>95</v>
      </c>
      <c r="B63" s="3">
        <v>2</v>
      </c>
    </row>
    <row r="64" spans="1:2" x14ac:dyDescent="0.35">
      <c r="A64" s="2" t="s">
        <v>96</v>
      </c>
      <c r="B64" s="3">
        <v>4</v>
      </c>
    </row>
    <row r="65" spans="1:2" x14ac:dyDescent="0.35">
      <c r="A65" s="2" t="s">
        <v>98</v>
      </c>
      <c r="B65" s="3">
        <v>2</v>
      </c>
    </row>
    <row r="66" spans="1:2" x14ac:dyDescent="0.35">
      <c r="A66" s="2" t="s">
        <v>100</v>
      </c>
      <c r="B66" s="3">
        <v>2</v>
      </c>
    </row>
    <row r="67" spans="1:2" x14ac:dyDescent="0.35">
      <c r="A67" s="2" t="s">
        <v>102</v>
      </c>
      <c r="B67" s="3">
        <v>4</v>
      </c>
    </row>
    <row r="68" spans="1:2" x14ac:dyDescent="0.35">
      <c r="A68" s="2" t="s">
        <v>107</v>
      </c>
      <c r="B68" s="3">
        <v>1</v>
      </c>
    </row>
    <row r="69" spans="1:2" x14ac:dyDescent="0.35">
      <c r="A69" s="2" t="s">
        <v>111</v>
      </c>
      <c r="B69" s="3">
        <v>1</v>
      </c>
    </row>
    <row r="70" spans="1:2" x14ac:dyDescent="0.35">
      <c r="A70" s="2" t="s">
        <v>115</v>
      </c>
      <c r="B70" s="3">
        <v>1</v>
      </c>
    </row>
    <row r="71" spans="1:2" x14ac:dyDescent="0.35">
      <c r="A71" s="2" t="s">
        <v>119</v>
      </c>
      <c r="B71" s="3">
        <v>1</v>
      </c>
    </row>
    <row r="72" spans="1:2" x14ac:dyDescent="0.35">
      <c r="A72" s="2" t="s">
        <v>123</v>
      </c>
      <c r="B72" s="3">
        <v>1</v>
      </c>
    </row>
    <row r="73" spans="1:2" x14ac:dyDescent="0.35">
      <c r="A73" s="2" t="s">
        <v>127</v>
      </c>
      <c r="B73" s="3">
        <v>1</v>
      </c>
    </row>
    <row r="74" spans="1:2" x14ac:dyDescent="0.35">
      <c r="A74" s="2" t="s">
        <v>131</v>
      </c>
      <c r="B74" s="3">
        <v>1</v>
      </c>
    </row>
    <row r="75" spans="1:2" x14ac:dyDescent="0.35">
      <c r="A75" s="2" t="s">
        <v>135</v>
      </c>
      <c r="B75" s="3">
        <v>1</v>
      </c>
    </row>
    <row r="76" spans="1:2" x14ac:dyDescent="0.35">
      <c r="A76" s="2" t="s">
        <v>139</v>
      </c>
      <c r="B76" s="3">
        <v>1</v>
      </c>
    </row>
    <row r="77" spans="1:2" x14ac:dyDescent="0.35">
      <c r="A77" s="2" t="s">
        <v>143</v>
      </c>
      <c r="B77" s="3">
        <v>1</v>
      </c>
    </row>
    <row r="78" spans="1:2" x14ac:dyDescent="0.35">
      <c r="A78" s="2" t="s">
        <v>147</v>
      </c>
      <c r="B78" s="3">
        <v>1</v>
      </c>
    </row>
    <row r="79" spans="1:2" x14ac:dyDescent="0.35">
      <c r="A79" s="2" t="s">
        <v>151</v>
      </c>
      <c r="B79" s="3">
        <v>1</v>
      </c>
    </row>
    <row r="80" spans="1:2" x14ac:dyDescent="0.35">
      <c r="A80" s="2" t="s">
        <v>155</v>
      </c>
      <c r="B80" s="3">
        <v>1</v>
      </c>
    </row>
    <row r="81" spans="1:2" x14ac:dyDescent="0.35">
      <c r="A81" s="2" t="s">
        <v>162</v>
      </c>
      <c r="B81" s="3">
        <v>1</v>
      </c>
    </row>
    <row r="82" spans="1:2" x14ac:dyDescent="0.35">
      <c r="A82" s="2" t="s">
        <v>166</v>
      </c>
      <c r="B82" s="3">
        <v>1</v>
      </c>
    </row>
    <row r="83" spans="1:2" x14ac:dyDescent="0.35">
      <c r="A83" s="2" t="s">
        <v>170</v>
      </c>
      <c r="B83" s="3">
        <v>1</v>
      </c>
    </row>
    <row r="84" spans="1:2" x14ac:dyDescent="0.35">
      <c r="A84" s="2" t="s">
        <v>174</v>
      </c>
      <c r="B84" s="3">
        <v>1</v>
      </c>
    </row>
    <row r="85" spans="1:2" x14ac:dyDescent="0.35">
      <c r="A85" s="2" t="s">
        <v>178</v>
      </c>
      <c r="B85" s="3">
        <v>1</v>
      </c>
    </row>
    <row r="86" spans="1:2" x14ac:dyDescent="0.35">
      <c r="A86" s="2" t="s">
        <v>185</v>
      </c>
      <c r="B86" s="3">
        <v>1</v>
      </c>
    </row>
    <row r="87" spans="1:2" x14ac:dyDescent="0.35">
      <c r="A87" s="2" t="s">
        <v>189</v>
      </c>
      <c r="B87" s="3">
        <v>1</v>
      </c>
    </row>
    <row r="88" spans="1:2" x14ac:dyDescent="0.35">
      <c r="A88" s="2" t="s">
        <v>193</v>
      </c>
      <c r="B88" s="3">
        <v>1</v>
      </c>
    </row>
    <row r="89" spans="1:2" x14ac:dyDescent="0.35">
      <c r="A89" s="2" t="s">
        <v>200</v>
      </c>
      <c r="B89" s="3">
        <v>1</v>
      </c>
    </row>
    <row r="90" spans="1:2" x14ac:dyDescent="0.35">
      <c r="A90" s="2" t="s">
        <v>204</v>
      </c>
      <c r="B90" s="3">
        <v>1</v>
      </c>
    </row>
    <row r="91" spans="1:2" x14ac:dyDescent="0.35">
      <c r="A91" s="2" t="s">
        <v>208</v>
      </c>
      <c r="B91" s="3">
        <v>1</v>
      </c>
    </row>
    <row r="92" spans="1:2" x14ac:dyDescent="0.35">
      <c r="A92" s="2" t="s">
        <v>211</v>
      </c>
      <c r="B92" s="3">
        <v>4</v>
      </c>
    </row>
    <row r="93" spans="1:2" x14ac:dyDescent="0.35">
      <c r="A93" s="2" t="s">
        <v>213</v>
      </c>
      <c r="B93" s="3">
        <v>1</v>
      </c>
    </row>
    <row r="94" spans="1:2" x14ac:dyDescent="0.35">
      <c r="A94" s="2" t="s">
        <v>217</v>
      </c>
      <c r="B94" s="3">
        <v>1</v>
      </c>
    </row>
    <row r="95" spans="1:2" x14ac:dyDescent="0.35">
      <c r="A95" s="2" t="s">
        <v>221</v>
      </c>
      <c r="B95" s="3">
        <v>1</v>
      </c>
    </row>
    <row r="96" spans="1:2" x14ac:dyDescent="0.35">
      <c r="A96" s="2" t="s">
        <v>225</v>
      </c>
      <c r="B96" s="3">
        <v>1</v>
      </c>
    </row>
    <row r="97" spans="1:2" x14ac:dyDescent="0.35">
      <c r="A97" s="2" t="s">
        <v>229</v>
      </c>
      <c r="B97" s="3">
        <v>1</v>
      </c>
    </row>
    <row r="98" spans="1:2" x14ac:dyDescent="0.35">
      <c r="A98" s="2" t="s">
        <v>234</v>
      </c>
      <c r="B98" s="3">
        <v>1</v>
      </c>
    </row>
    <row r="99" spans="1:2" x14ac:dyDescent="0.35">
      <c r="A99" s="2" t="s">
        <v>238</v>
      </c>
      <c r="B99" s="3">
        <v>2</v>
      </c>
    </row>
    <row r="100" spans="1:2" x14ac:dyDescent="0.35">
      <c r="A100" s="2" t="s">
        <v>255</v>
      </c>
      <c r="B100" s="3">
        <v>1</v>
      </c>
    </row>
    <row r="101" spans="1:2" x14ac:dyDescent="0.35">
      <c r="A101" s="2" t="s">
        <v>259</v>
      </c>
      <c r="B101" s="3">
        <v>1</v>
      </c>
    </row>
    <row r="102" spans="1:2" x14ac:dyDescent="0.35">
      <c r="A102" s="2" t="s">
        <v>266</v>
      </c>
      <c r="B102" s="3">
        <v>1</v>
      </c>
    </row>
    <row r="103" spans="1:2" x14ac:dyDescent="0.35">
      <c r="A103" s="2" t="s">
        <v>273</v>
      </c>
      <c r="B103" s="3">
        <v>1</v>
      </c>
    </row>
    <row r="104" spans="1:2" x14ac:dyDescent="0.35">
      <c r="A104" s="2" t="s">
        <v>277</v>
      </c>
      <c r="B104" s="3">
        <v>1</v>
      </c>
    </row>
    <row r="105" spans="1:2" x14ac:dyDescent="0.35">
      <c r="A105" s="2" t="s">
        <v>281</v>
      </c>
      <c r="B105" s="3">
        <v>1</v>
      </c>
    </row>
    <row r="106" spans="1:2" x14ac:dyDescent="0.35">
      <c r="A106" s="2" t="s">
        <v>285</v>
      </c>
      <c r="B106" s="3">
        <v>1</v>
      </c>
    </row>
    <row r="107" spans="1:2" x14ac:dyDescent="0.35">
      <c r="A107" s="2" t="s">
        <v>289</v>
      </c>
      <c r="B107" s="3">
        <v>1</v>
      </c>
    </row>
    <row r="108" spans="1:2" x14ac:dyDescent="0.35">
      <c r="A108" s="2" t="s">
        <v>293</v>
      </c>
      <c r="B108" s="3">
        <v>3</v>
      </c>
    </row>
    <row r="109" spans="1:2" x14ac:dyDescent="0.35">
      <c r="A109" s="2" t="s">
        <v>297</v>
      </c>
      <c r="B109" s="3">
        <v>1</v>
      </c>
    </row>
    <row r="110" spans="1:2" x14ac:dyDescent="0.35">
      <c r="A110" s="2" t="s">
        <v>310</v>
      </c>
      <c r="B110" s="3">
        <v>1</v>
      </c>
    </row>
    <row r="111" spans="1:2" x14ac:dyDescent="0.35">
      <c r="A111" s="2" t="s">
        <v>314</v>
      </c>
      <c r="B111" s="3">
        <v>1</v>
      </c>
    </row>
    <row r="112" spans="1:2" x14ac:dyDescent="0.35">
      <c r="A112" s="2" t="s">
        <v>318</v>
      </c>
      <c r="B112" s="3">
        <v>1</v>
      </c>
    </row>
    <row r="113" spans="1:2" x14ac:dyDescent="0.35">
      <c r="A113" s="2" t="s">
        <v>330</v>
      </c>
      <c r="B113" s="3">
        <v>1</v>
      </c>
    </row>
    <row r="114" spans="1:2" x14ac:dyDescent="0.35">
      <c r="A114" s="2" t="s">
        <v>334</v>
      </c>
      <c r="B114" s="3">
        <v>1</v>
      </c>
    </row>
    <row r="115" spans="1:2" x14ac:dyDescent="0.35">
      <c r="A115" s="2" t="s">
        <v>338</v>
      </c>
      <c r="B115" s="3">
        <v>1</v>
      </c>
    </row>
    <row r="116" spans="1:2" x14ac:dyDescent="0.35">
      <c r="A116" s="2" t="s">
        <v>345</v>
      </c>
      <c r="B116" s="3">
        <v>1</v>
      </c>
    </row>
    <row r="117" spans="1:2" x14ac:dyDescent="0.35">
      <c r="A117" s="2" t="s">
        <v>349</v>
      </c>
      <c r="B117" s="3">
        <v>1</v>
      </c>
    </row>
    <row r="118" spans="1:2" x14ac:dyDescent="0.35">
      <c r="A118" s="2" t="s">
        <v>356</v>
      </c>
      <c r="B118" s="3">
        <v>1</v>
      </c>
    </row>
    <row r="119" spans="1:2" x14ac:dyDescent="0.35">
      <c r="A119" s="2" t="s">
        <v>360</v>
      </c>
      <c r="B119" s="3">
        <v>1</v>
      </c>
    </row>
    <row r="120" spans="1:2" x14ac:dyDescent="0.35">
      <c r="A120" s="2" t="s">
        <v>364</v>
      </c>
      <c r="B120" s="3">
        <v>1</v>
      </c>
    </row>
    <row r="121" spans="1:2" x14ac:dyDescent="0.35">
      <c r="A121" s="2" t="s">
        <v>367</v>
      </c>
      <c r="B121" s="3">
        <v>3</v>
      </c>
    </row>
    <row r="122" spans="1:2" x14ac:dyDescent="0.35">
      <c r="A122" s="2" t="s">
        <v>372</v>
      </c>
      <c r="B122" s="3">
        <v>1</v>
      </c>
    </row>
    <row r="123" spans="1:2" x14ac:dyDescent="0.35">
      <c r="A123" s="2" t="s">
        <v>376</v>
      </c>
      <c r="B123" s="3">
        <v>1</v>
      </c>
    </row>
    <row r="124" spans="1:2" x14ac:dyDescent="0.35">
      <c r="A124" s="2" t="s">
        <v>380</v>
      </c>
      <c r="B124" s="3">
        <v>2</v>
      </c>
    </row>
    <row r="125" spans="1:2" x14ac:dyDescent="0.35">
      <c r="A125" s="2" t="s">
        <v>384</v>
      </c>
      <c r="B125" s="3">
        <v>1</v>
      </c>
    </row>
    <row r="126" spans="1:2" x14ac:dyDescent="0.35">
      <c r="A126" s="2" t="s">
        <v>387</v>
      </c>
      <c r="B126" s="3">
        <v>1</v>
      </c>
    </row>
    <row r="127" spans="1:2" x14ac:dyDescent="0.35">
      <c r="A127" s="2" t="s">
        <v>388</v>
      </c>
      <c r="B127" s="3">
        <v>1</v>
      </c>
    </row>
    <row r="128" spans="1:2" x14ac:dyDescent="0.35">
      <c r="A128" s="2" t="s">
        <v>389</v>
      </c>
      <c r="B128" s="3">
        <v>1</v>
      </c>
    </row>
    <row r="129" spans="1:2" x14ac:dyDescent="0.35">
      <c r="A129" s="2" t="s">
        <v>14</v>
      </c>
      <c r="B129" s="3">
        <v>446</v>
      </c>
    </row>
  </sheetData>
  <pageMargins left="0.7" right="0.7" top="0.75" bottom="0.75" header="0.3" footer="0.3"/>
  <pageSetup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AAD16-3BB5-49E1-AA7D-2F25D1FDDB1C}">
  <dimension ref="A3:B7"/>
  <sheetViews>
    <sheetView workbookViewId="0">
      <selection activeCell="D21" sqref="D21"/>
    </sheetView>
  </sheetViews>
  <sheetFormatPr baseColWidth="10" defaultColWidth="11.453125" defaultRowHeight="14.5" x14ac:dyDescent="0.35"/>
  <cols>
    <col min="1" max="1" width="17.6328125" bestFit="1" customWidth="1"/>
    <col min="2" max="2" width="27.453125" bestFit="1" customWidth="1"/>
  </cols>
  <sheetData>
    <row r="3" spans="1:2" x14ac:dyDescent="0.35">
      <c r="A3" s="1" t="s">
        <v>0</v>
      </c>
      <c r="B3" t="s">
        <v>497</v>
      </c>
    </row>
    <row r="4" spans="1:2" x14ac:dyDescent="0.35">
      <c r="A4" s="2" t="s">
        <v>23</v>
      </c>
      <c r="B4" s="3">
        <v>424</v>
      </c>
    </row>
    <row r="5" spans="1:2" x14ac:dyDescent="0.35">
      <c r="A5" s="2" t="s">
        <v>29</v>
      </c>
      <c r="B5" s="3">
        <v>8</v>
      </c>
    </row>
    <row r="6" spans="1:2" x14ac:dyDescent="0.35">
      <c r="A6" s="2" t="s">
        <v>43</v>
      </c>
      <c r="B6" s="3">
        <v>25</v>
      </c>
    </row>
    <row r="7" spans="1:2" x14ac:dyDescent="0.35">
      <c r="A7" s="2" t="s">
        <v>14</v>
      </c>
      <c r="B7" s="3">
        <v>457</v>
      </c>
    </row>
  </sheetData>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1FB20-4E9C-4F99-B7AB-BFF020175634}">
  <dimension ref="A1:G291"/>
  <sheetViews>
    <sheetView tabSelected="1" zoomScale="70" zoomScaleNormal="85" workbookViewId="0">
      <pane xSplit="1" ySplit="1" topLeftCell="B50" activePane="bottomRight" state="frozen"/>
      <selection pane="topRight" activeCell="B1" sqref="B1"/>
      <selection pane="bottomLeft" activeCell="A2" sqref="A2"/>
      <selection pane="bottomRight" activeCell="A50" sqref="A50"/>
    </sheetView>
  </sheetViews>
  <sheetFormatPr baseColWidth="10" defaultColWidth="11.453125" defaultRowHeight="104.25" customHeight="1" x14ac:dyDescent="0.35"/>
  <cols>
    <col min="1" max="1" width="7.453125" style="4" bestFit="1" customWidth="1"/>
    <col min="2" max="2" width="16.453125" style="4" customWidth="1"/>
    <col min="3" max="3" width="17.6328125" style="24" bestFit="1" customWidth="1"/>
    <col min="4" max="4" width="42.81640625" style="4" customWidth="1"/>
    <col min="5" max="5" width="50.6328125" style="4" customWidth="1"/>
    <col min="6" max="6" width="86.6328125" style="4" customWidth="1"/>
    <col min="7" max="7" width="119.81640625" style="4" customWidth="1"/>
    <col min="9" max="9" width="11.81640625" bestFit="1" customWidth="1"/>
  </cols>
  <sheetData>
    <row r="1" spans="1:7" ht="104.25" customHeight="1" x14ac:dyDescent="0.35">
      <c r="A1" s="9" t="s">
        <v>15</v>
      </c>
      <c r="B1" s="9" t="s">
        <v>16</v>
      </c>
      <c r="C1" s="9" t="s">
        <v>17</v>
      </c>
      <c r="D1" s="9" t="s">
        <v>18</v>
      </c>
      <c r="E1" s="9" t="s">
        <v>19</v>
      </c>
      <c r="F1" s="9" t="s">
        <v>20</v>
      </c>
      <c r="G1" s="9" t="s">
        <v>21</v>
      </c>
    </row>
    <row r="2" spans="1:7" ht="104.25" customHeight="1" x14ac:dyDescent="0.35">
      <c r="A2" s="23">
        <v>346</v>
      </c>
      <c r="B2" s="23" t="s">
        <v>23</v>
      </c>
      <c r="C2" s="25">
        <v>44363.78800925926</v>
      </c>
      <c r="D2" s="26" t="s">
        <v>103</v>
      </c>
      <c r="E2" s="26" t="s">
        <v>104</v>
      </c>
      <c r="F2" s="26" t="s">
        <v>105</v>
      </c>
      <c r="G2" s="23" t="s">
        <v>498</v>
      </c>
    </row>
    <row r="3" spans="1:7" ht="104.25" customHeight="1" x14ac:dyDescent="0.35">
      <c r="A3" s="23">
        <v>347</v>
      </c>
      <c r="B3" s="23" t="s">
        <v>23</v>
      </c>
      <c r="C3" s="25">
        <v>44363.795439814814</v>
      </c>
      <c r="D3" s="27" t="s">
        <v>106</v>
      </c>
      <c r="E3" s="27" t="s">
        <v>108</v>
      </c>
      <c r="F3" s="27" t="s">
        <v>109</v>
      </c>
      <c r="G3" s="23" t="s">
        <v>498</v>
      </c>
    </row>
    <row r="4" spans="1:7" ht="104.25" customHeight="1" x14ac:dyDescent="0.35">
      <c r="A4" s="23">
        <v>348</v>
      </c>
      <c r="B4" s="23" t="s">
        <v>23</v>
      </c>
      <c r="C4" s="25">
        <v>44363.805659722224</v>
      </c>
      <c r="D4" s="27" t="s">
        <v>110</v>
      </c>
      <c r="E4" s="27" t="s">
        <v>112</v>
      </c>
      <c r="F4" s="27" t="s">
        <v>113</v>
      </c>
      <c r="G4" s="21" t="s">
        <v>498</v>
      </c>
    </row>
    <row r="5" spans="1:7" ht="104.25" customHeight="1" x14ac:dyDescent="0.35">
      <c r="A5" s="23">
        <v>349</v>
      </c>
      <c r="B5" s="23" t="s">
        <v>23</v>
      </c>
      <c r="C5" s="25">
        <v>44363.80746527778</v>
      </c>
      <c r="D5" s="27" t="s">
        <v>114</v>
      </c>
      <c r="E5" s="27" t="s">
        <v>116</v>
      </c>
      <c r="F5" s="27" t="s">
        <v>117</v>
      </c>
      <c r="G5" s="23" t="s">
        <v>498</v>
      </c>
    </row>
    <row r="6" spans="1:7" ht="104.25" customHeight="1" x14ac:dyDescent="0.35">
      <c r="A6" s="23">
        <v>351</v>
      </c>
      <c r="B6" s="23" t="s">
        <v>23</v>
      </c>
      <c r="C6" s="25">
        <v>44363.822974537034</v>
      </c>
      <c r="D6" s="27" t="s">
        <v>118</v>
      </c>
      <c r="E6" s="27" t="s">
        <v>120</v>
      </c>
      <c r="F6" s="27" t="s">
        <v>121</v>
      </c>
      <c r="G6" s="23" t="s">
        <v>498</v>
      </c>
    </row>
    <row r="7" spans="1:7" ht="104.25" customHeight="1" x14ac:dyDescent="0.35">
      <c r="A7" s="23">
        <v>352</v>
      </c>
      <c r="B7" s="23" t="s">
        <v>23</v>
      </c>
      <c r="C7" s="25">
        <v>44363.831990740742</v>
      </c>
      <c r="D7" s="27" t="s">
        <v>122</v>
      </c>
      <c r="E7" s="27" t="s">
        <v>124</v>
      </c>
      <c r="F7" s="27" t="s">
        <v>125</v>
      </c>
      <c r="G7" s="23" t="s">
        <v>498</v>
      </c>
    </row>
    <row r="8" spans="1:7" ht="104.25" customHeight="1" x14ac:dyDescent="0.35">
      <c r="A8" s="23">
        <v>353</v>
      </c>
      <c r="B8" s="23" t="s">
        <v>23</v>
      </c>
      <c r="C8" s="25">
        <v>44363.844768518517</v>
      </c>
      <c r="D8" s="27" t="s">
        <v>126</v>
      </c>
      <c r="E8" s="27" t="s">
        <v>128</v>
      </c>
      <c r="F8" s="27" t="s">
        <v>129</v>
      </c>
      <c r="G8" s="23" t="s">
        <v>498</v>
      </c>
    </row>
    <row r="9" spans="1:7" ht="104.25" customHeight="1" x14ac:dyDescent="0.35">
      <c r="A9" s="23">
        <v>354</v>
      </c>
      <c r="B9" s="23" t="s">
        <v>23</v>
      </c>
      <c r="C9" s="25">
        <v>44363.855486111112</v>
      </c>
      <c r="D9" s="27" t="s">
        <v>130</v>
      </c>
      <c r="E9" s="27" t="s">
        <v>132</v>
      </c>
      <c r="F9" s="27" t="s">
        <v>133</v>
      </c>
      <c r="G9" s="23" t="s">
        <v>498</v>
      </c>
    </row>
    <row r="10" spans="1:7" ht="104.25" customHeight="1" x14ac:dyDescent="0.35">
      <c r="A10" s="23">
        <v>355</v>
      </c>
      <c r="B10" s="23" t="s">
        <v>23</v>
      </c>
      <c r="C10" s="25">
        <v>44363.860914351855</v>
      </c>
      <c r="D10" s="27" t="s">
        <v>134</v>
      </c>
      <c r="E10" s="27" t="s">
        <v>136</v>
      </c>
      <c r="F10" s="27" t="s">
        <v>137</v>
      </c>
      <c r="G10" s="23" t="s">
        <v>498</v>
      </c>
    </row>
    <row r="11" spans="1:7" ht="104.25" customHeight="1" x14ac:dyDescent="0.35">
      <c r="A11" s="23">
        <v>356</v>
      </c>
      <c r="B11" s="23" t="s">
        <v>23</v>
      </c>
      <c r="C11" s="25">
        <v>44363.861689814818</v>
      </c>
      <c r="D11" s="27" t="s">
        <v>138</v>
      </c>
      <c r="E11" s="27" t="s">
        <v>140</v>
      </c>
      <c r="F11" s="27" t="s">
        <v>141</v>
      </c>
      <c r="G11" s="23" t="s">
        <v>498</v>
      </c>
    </row>
    <row r="12" spans="1:7" ht="104.25" customHeight="1" x14ac:dyDescent="0.35">
      <c r="A12" s="23">
        <v>357</v>
      </c>
      <c r="B12" s="23" t="s">
        <v>23</v>
      </c>
      <c r="C12" s="25">
        <v>44363.864895833336</v>
      </c>
      <c r="D12" s="27" t="s">
        <v>142</v>
      </c>
      <c r="E12" s="27" t="s">
        <v>144</v>
      </c>
      <c r="F12" s="27" t="s">
        <v>145</v>
      </c>
      <c r="G12" s="23" t="s">
        <v>498</v>
      </c>
    </row>
    <row r="13" spans="1:7" ht="104.25" customHeight="1" x14ac:dyDescent="0.35">
      <c r="A13" s="23">
        <v>358</v>
      </c>
      <c r="B13" s="23" t="s">
        <v>23</v>
      </c>
      <c r="C13" s="25">
        <v>44363.865335648145</v>
      </c>
      <c r="D13" s="27" t="s">
        <v>146</v>
      </c>
      <c r="E13" s="27" t="s">
        <v>148</v>
      </c>
      <c r="F13" s="27" t="s">
        <v>149</v>
      </c>
      <c r="G13" s="23" t="s">
        <v>498</v>
      </c>
    </row>
    <row r="14" spans="1:7" ht="104.25" customHeight="1" x14ac:dyDescent="0.35">
      <c r="A14" s="23">
        <v>359</v>
      </c>
      <c r="B14" s="23" t="s">
        <v>23</v>
      </c>
      <c r="C14" s="25">
        <v>44363.865358796298</v>
      </c>
      <c r="D14" s="27" t="s">
        <v>150</v>
      </c>
      <c r="E14" s="27" t="s">
        <v>152</v>
      </c>
      <c r="F14" s="27" t="s">
        <v>153</v>
      </c>
      <c r="G14" s="23" t="s">
        <v>498</v>
      </c>
    </row>
    <row r="15" spans="1:7" ht="104.25" customHeight="1" x14ac:dyDescent="0.35">
      <c r="A15" s="23">
        <v>360</v>
      </c>
      <c r="B15" s="23" t="s">
        <v>23</v>
      </c>
      <c r="C15" s="25">
        <v>44363.866608796299</v>
      </c>
      <c r="D15" s="27" t="s">
        <v>154</v>
      </c>
      <c r="E15" s="27" t="s">
        <v>156</v>
      </c>
      <c r="F15" s="27" t="s">
        <v>157</v>
      </c>
      <c r="G15" s="23" t="s">
        <v>498</v>
      </c>
    </row>
    <row r="16" spans="1:7" ht="104.25" customHeight="1" x14ac:dyDescent="0.35">
      <c r="A16" s="23">
        <v>361</v>
      </c>
      <c r="B16" s="23" t="s">
        <v>23</v>
      </c>
      <c r="C16" s="25">
        <v>44363.866851851853</v>
      </c>
      <c r="D16" s="27" t="s">
        <v>158</v>
      </c>
      <c r="E16" s="27" t="s">
        <v>159</v>
      </c>
      <c r="F16" s="27" t="s">
        <v>160</v>
      </c>
      <c r="G16" s="23" t="s">
        <v>498</v>
      </c>
    </row>
    <row r="17" spans="1:7" ht="104.25" customHeight="1" x14ac:dyDescent="0.35">
      <c r="A17" s="23">
        <v>363</v>
      </c>
      <c r="B17" s="23" t="s">
        <v>23</v>
      </c>
      <c r="C17" s="25">
        <v>44363.870023148149</v>
      </c>
      <c r="D17" s="27" t="s">
        <v>161</v>
      </c>
      <c r="E17" s="27" t="s">
        <v>163</v>
      </c>
      <c r="F17" s="27" t="s">
        <v>164</v>
      </c>
      <c r="G17" s="23" t="s">
        <v>498</v>
      </c>
    </row>
    <row r="18" spans="1:7" ht="104.25" customHeight="1" x14ac:dyDescent="0.35">
      <c r="A18" s="23">
        <v>364</v>
      </c>
      <c r="B18" s="23" t="s">
        <v>23</v>
      </c>
      <c r="C18" s="25">
        <v>44363.870856481481</v>
      </c>
      <c r="D18" s="27" t="s">
        <v>165</v>
      </c>
      <c r="E18" s="27" t="s">
        <v>167</v>
      </c>
      <c r="F18" s="27" t="s">
        <v>168</v>
      </c>
      <c r="G18" s="23" t="s">
        <v>498</v>
      </c>
    </row>
    <row r="19" spans="1:7" ht="104.25" customHeight="1" x14ac:dyDescent="0.35">
      <c r="A19" s="23">
        <v>365</v>
      </c>
      <c r="B19" s="23" t="s">
        <v>23</v>
      </c>
      <c r="C19" s="25">
        <v>44363.871041666665</v>
      </c>
      <c r="D19" s="27" t="s">
        <v>169</v>
      </c>
      <c r="E19" s="27" t="s">
        <v>171</v>
      </c>
      <c r="F19" s="27" t="s">
        <v>172</v>
      </c>
      <c r="G19" s="23" t="s">
        <v>498</v>
      </c>
    </row>
    <row r="20" spans="1:7" ht="104.25" customHeight="1" x14ac:dyDescent="0.35">
      <c r="A20" s="23">
        <v>366</v>
      </c>
      <c r="B20" s="23" t="s">
        <v>23</v>
      </c>
      <c r="C20" s="25">
        <v>44363.871342592596</v>
      </c>
      <c r="D20" s="27" t="s">
        <v>173</v>
      </c>
      <c r="E20" s="27" t="s">
        <v>175</v>
      </c>
      <c r="F20" s="27" t="s">
        <v>176</v>
      </c>
      <c r="G20" s="23" t="s">
        <v>498</v>
      </c>
    </row>
    <row r="21" spans="1:7" ht="104.25" customHeight="1" x14ac:dyDescent="0.35">
      <c r="A21" s="23">
        <v>367</v>
      </c>
      <c r="B21" s="23" t="s">
        <v>23</v>
      </c>
      <c r="C21" s="25">
        <v>44363.877986111111</v>
      </c>
      <c r="D21" s="27" t="s">
        <v>177</v>
      </c>
      <c r="E21" s="27" t="s">
        <v>179</v>
      </c>
      <c r="F21" s="27" t="s">
        <v>180</v>
      </c>
      <c r="G21" s="23" t="s">
        <v>498</v>
      </c>
    </row>
    <row r="22" spans="1:7" ht="104.25" customHeight="1" x14ac:dyDescent="0.35">
      <c r="A22" s="23">
        <v>368</v>
      </c>
      <c r="B22" s="23" t="s">
        <v>23</v>
      </c>
      <c r="C22" s="25">
        <v>44363.880347222221</v>
      </c>
      <c r="D22" s="27" t="s">
        <v>181</v>
      </c>
      <c r="E22" s="27" t="s">
        <v>182</v>
      </c>
      <c r="F22" s="27" t="s">
        <v>183</v>
      </c>
      <c r="G22" s="23" t="s">
        <v>498</v>
      </c>
    </row>
    <row r="23" spans="1:7" ht="104.25" customHeight="1" x14ac:dyDescent="0.35">
      <c r="A23" s="23">
        <v>369</v>
      </c>
      <c r="B23" s="23" t="s">
        <v>23</v>
      </c>
      <c r="C23" s="25">
        <v>44363.880729166667</v>
      </c>
      <c r="D23" s="27" t="s">
        <v>184</v>
      </c>
      <c r="E23" s="27" t="s">
        <v>186</v>
      </c>
      <c r="F23" s="27" t="s">
        <v>187</v>
      </c>
      <c r="G23" s="23" t="s">
        <v>498</v>
      </c>
    </row>
    <row r="24" spans="1:7" ht="104.25" customHeight="1" x14ac:dyDescent="0.35">
      <c r="A24" s="23">
        <v>370</v>
      </c>
      <c r="B24" s="23" t="s">
        <v>23</v>
      </c>
      <c r="C24" s="25">
        <v>44363.881666666668</v>
      </c>
      <c r="D24" s="27" t="s">
        <v>188</v>
      </c>
      <c r="E24" s="27" t="s">
        <v>190</v>
      </c>
      <c r="F24" s="27" t="s">
        <v>191</v>
      </c>
      <c r="G24" s="23" t="s">
        <v>498</v>
      </c>
    </row>
    <row r="25" spans="1:7" ht="104.25" customHeight="1" x14ac:dyDescent="0.35">
      <c r="A25" s="23">
        <v>371</v>
      </c>
      <c r="B25" s="23" t="s">
        <v>23</v>
      </c>
      <c r="C25" s="25">
        <v>44363.882245370369</v>
      </c>
      <c r="D25" s="27" t="s">
        <v>192</v>
      </c>
      <c r="E25" s="27" t="s">
        <v>194</v>
      </c>
      <c r="F25" s="27" t="s">
        <v>195</v>
      </c>
      <c r="G25" s="23" t="s">
        <v>498</v>
      </c>
    </row>
    <row r="26" spans="1:7" ht="104.25" customHeight="1" x14ac:dyDescent="0.35">
      <c r="A26" s="23">
        <v>372</v>
      </c>
      <c r="B26" s="23" t="s">
        <v>23</v>
      </c>
      <c r="C26" s="25">
        <v>44363.897256944445</v>
      </c>
      <c r="D26" s="27" t="s">
        <v>196</v>
      </c>
      <c r="E26" s="27" t="s">
        <v>197</v>
      </c>
      <c r="F26" s="27" t="s">
        <v>198</v>
      </c>
      <c r="G26" s="23" t="s">
        <v>498</v>
      </c>
    </row>
    <row r="27" spans="1:7" ht="104.25" customHeight="1" x14ac:dyDescent="0.35">
      <c r="A27" s="23">
        <v>373</v>
      </c>
      <c r="B27" s="23" t="s">
        <v>23</v>
      </c>
      <c r="C27" s="25">
        <v>44363.89770833333</v>
      </c>
      <c r="D27" s="27" t="s">
        <v>199</v>
      </c>
      <c r="E27" s="27" t="s">
        <v>201</v>
      </c>
      <c r="F27" s="27" t="s">
        <v>202</v>
      </c>
      <c r="G27" s="23" t="s">
        <v>498</v>
      </c>
    </row>
    <row r="28" spans="1:7" ht="104.25" customHeight="1" x14ac:dyDescent="0.35">
      <c r="A28" s="23">
        <v>374</v>
      </c>
      <c r="B28" s="23" t="s">
        <v>23</v>
      </c>
      <c r="C28" s="25">
        <v>44363.898148148146</v>
      </c>
      <c r="D28" s="27" t="s">
        <v>203</v>
      </c>
      <c r="E28" s="27" t="s">
        <v>205</v>
      </c>
      <c r="F28" s="27" t="s">
        <v>206</v>
      </c>
      <c r="G28" s="23" t="s">
        <v>498</v>
      </c>
    </row>
    <row r="29" spans="1:7" ht="104.25" customHeight="1" x14ac:dyDescent="0.35">
      <c r="A29" s="23">
        <v>375</v>
      </c>
      <c r="B29" s="23" t="s">
        <v>23</v>
      </c>
      <c r="C29" s="25">
        <v>44363.902349537035</v>
      </c>
      <c r="D29" s="27" t="s">
        <v>207</v>
      </c>
      <c r="E29" s="27" t="s">
        <v>209</v>
      </c>
      <c r="F29" s="27" t="s">
        <v>210</v>
      </c>
      <c r="G29" s="23" t="s">
        <v>498</v>
      </c>
    </row>
    <row r="30" spans="1:7" ht="104.25" customHeight="1" x14ac:dyDescent="0.35">
      <c r="A30" s="23">
        <v>376</v>
      </c>
      <c r="B30" s="23" t="s">
        <v>23</v>
      </c>
      <c r="C30" s="25">
        <v>44363.907372685186</v>
      </c>
      <c r="D30" s="27" t="s">
        <v>207</v>
      </c>
      <c r="E30" s="27" t="s">
        <v>209</v>
      </c>
      <c r="F30" s="27" t="s">
        <v>210</v>
      </c>
      <c r="G30" s="23" t="s">
        <v>498</v>
      </c>
    </row>
    <row r="31" spans="1:7" ht="104.25" customHeight="1" x14ac:dyDescent="0.35">
      <c r="A31" s="23">
        <v>377</v>
      </c>
      <c r="B31" s="23" t="s">
        <v>23</v>
      </c>
      <c r="C31" s="25">
        <v>44363.91196759259</v>
      </c>
      <c r="D31" s="27" t="s">
        <v>212</v>
      </c>
      <c r="E31" s="27" t="s">
        <v>214</v>
      </c>
      <c r="F31" s="27" t="s">
        <v>215</v>
      </c>
      <c r="G31" s="23" t="s">
        <v>498</v>
      </c>
    </row>
    <row r="32" spans="1:7" ht="104.25" customHeight="1" x14ac:dyDescent="0.35">
      <c r="A32" s="23">
        <v>378</v>
      </c>
      <c r="B32" s="23" t="s">
        <v>23</v>
      </c>
      <c r="C32" s="25">
        <v>44363.914270833331</v>
      </c>
      <c r="D32" s="27" t="s">
        <v>216</v>
      </c>
      <c r="E32" s="27" t="s">
        <v>218</v>
      </c>
      <c r="F32" s="27" t="s">
        <v>219</v>
      </c>
      <c r="G32" s="23" t="s">
        <v>498</v>
      </c>
    </row>
    <row r="33" spans="1:7" ht="104.25" customHeight="1" x14ac:dyDescent="0.35">
      <c r="A33" s="23">
        <v>379</v>
      </c>
      <c r="B33" s="23" t="s">
        <v>23</v>
      </c>
      <c r="C33" s="25">
        <v>44363.914282407408</v>
      </c>
      <c r="D33" s="27" t="s">
        <v>220</v>
      </c>
      <c r="E33" s="27" t="s">
        <v>222</v>
      </c>
      <c r="F33" s="27" t="s">
        <v>223</v>
      </c>
      <c r="G33" s="23" t="s">
        <v>498</v>
      </c>
    </row>
    <row r="34" spans="1:7" ht="104.25" customHeight="1" x14ac:dyDescent="0.35">
      <c r="A34" s="23">
        <v>380</v>
      </c>
      <c r="B34" s="23" t="s">
        <v>23</v>
      </c>
      <c r="C34" s="25">
        <v>44363.916435185187</v>
      </c>
      <c r="D34" s="27" t="s">
        <v>224</v>
      </c>
      <c r="E34" s="27" t="s">
        <v>226</v>
      </c>
      <c r="F34" s="27" t="s">
        <v>227</v>
      </c>
      <c r="G34" s="23" t="s">
        <v>498</v>
      </c>
    </row>
    <row r="35" spans="1:7" ht="104.25" customHeight="1" x14ac:dyDescent="0.35">
      <c r="A35" s="23">
        <v>381</v>
      </c>
      <c r="B35" s="23" t="s">
        <v>23</v>
      </c>
      <c r="C35" s="25">
        <v>44363.917314814818</v>
      </c>
      <c r="D35" s="27" t="s">
        <v>188</v>
      </c>
      <c r="E35" s="27" t="s">
        <v>190</v>
      </c>
      <c r="F35" s="27" t="s">
        <v>191</v>
      </c>
      <c r="G35" s="23" t="s">
        <v>498</v>
      </c>
    </row>
    <row r="36" spans="1:7" ht="104.25" customHeight="1" x14ac:dyDescent="0.35">
      <c r="A36" s="23">
        <v>382</v>
      </c>
      <c r="B36" s="23" t="s">
        <v>23</v>
      </c>
      <c r="C36" s="25">
        <v>44363.929606481484</v>
      </c>
      <c r="D36" s="27" t="s">
        <v>228</v>
      </c>
      <c r="E36" s="27" t="s">
        <v>230</v>
      </c>
      <c r="F36" s="27" t="s">
        <v>231</v>
      </c>
      <c r="G36" s="23" t="s">
        <v>498</v>
      </c>
    </row>
    <row r="37" spans="1:7" ht="104.25" customHeight="1" x14ac:dyDescent="0.35">
      <c r="A37" s="23">
        <v>383</v>
      </c>
      <c r="B37" s="23" t="s">
        <v>23</v>
      </c>
      <c r="C37" s="25">
        <v>44363.934664351851</v>
      </c>
      <c r="D37" s="27" t="s">
        <v>181</v>
      </c>
      <c r="E37" s="27" t="s">
        <v>182</v>
      </c>
      <c r="F37" s="27" t="s">
        <v>232</v>
      </c>
      <c r="G37" s="23" t="s">
        <v>498</v>
      </c>
    </row>
    <row r="38" spans="1:7" ht="104.25" customHeight="1" x14ac:dyDescent="0.35">
      <c r="A38" s="23">
        <v>384</v>
      </c>
      <c r="B38" s="23" t="s">
        <v>23</v>
      </c>
      <c r="C38" s="25">
        <v>44363.981087962966</v>
      </c>
      <c r="D38" s="27" t="s">
        <v>233</v>
      </c>
      <c r="E38" s="27" t="s">
        <v>235</v>
      </c>
      <c r="F38" s="27" t="s">
        <v>236</v>
      </c>
      <c r="G38" s="23" t="s">
        <v>498</v>
      </c>
    </row>
    <row r="39" spans="1:7" ht="104.25" customHeight="1" x14ac:dyDescent="0.35">
      <c r="A39" s="23">
        <v>385</v>
      </c>
      <c r="B39" s="23" t="s">
        <v>23</v>
      </c>
      <c r="C39" s="25">
        <v>44363.988356481481</v>
      </c>
      <c r="D39" s="27" t="s">
        <v>237</v>
      </c>
      <c r="E39" s="27" t="s">
        <v>239</v>
      </c>
      <c r="F39" s="27" t="s">
        <v>240</v>
      </c>
      <c r="G39" s="23" t="s">
        <v>498</v>
      </c>
    </row>
    <row r="40" spans="1:7" ht="104.25" customHeight="1" x14ac:dyDescent="0.35">
      <c r="A40" s="23">
        <v>386</v>
      </c>
      <c r="B40" s="23" t="s">
        <v>23</v>
      </c>
      <c r="C40" s="25">
        <v>44364.020289351851</v>
      </c>
      <c r="D40" s="27" t="s">
        <v>241</v>
      </c>
      <c r="E40" s="27" t="s">
        <v>241</v>
      </c>
      <c r="F40" s="27" t="s">
        <v>242</v>
      </c>
      <c r="G40" s="23" t="s">
        <v>498</v>
      </c>
    </row>
    <row r="41" spans="1:7" ht="104.25" customHeight="1" x14ac:dyDescent="0.35">
      <c r="A41" s="23">
        <v>387</v>
      </c>
      <c r="B41" s="23" t="s">
        <v>23</v>
      </c>
      <c r="C41" s="25">
        <v>44364.133784722224</v>
      </c>
      <c r="D41" s="27" t="s">
        <v>243</v>
      </c>
      <c r="E41" s="27" t="s">
        <v>244</v>
      </c>
      <c r="F41" s="27" t="s">
        <v>245</v>
      </c>
      <c r="G41" s="23" t="s">
        <v>498</v>
      </c>
    </row>
    <row r="42" spans="1:7" ht="104.25" customHeight="1" x14ac:dyDescent="0.35">
      <c r="A42" s="23">
        <v>388</v>
      </c>
      <c r="B42" s="23" t="s">
        <v>23</v>
      </c>
      <c r="C42" s="28">
        <v>44364.247013888889</v>
      </c>
      <c r="D42" s="29" t="s">
        <v>97</v>
      </c>
      <c r="E42" s="29" t="s">
        <v>246</v>
      </c>
      <c r="F42" s="30" t="s">
        <v>247</v>
      </c>
      <c r="G42" s="23" t="s">
        <v>498</v>
      </c>
    </row>
    <row r="43" spans="1:7" ht="104.25" customHeight="1" x14ac:dyDescent="0.35">
      <c r="A43" s="23">
        <v>389</v>
      </c>
      <c r="B43" s="23" t="s">
        <v>23</v>
      </c>
      <c r="C43" s="28">
        <v>44364.280775462961</v>
      </c>
      <c r="D43" s="29" t="s">
        <v>248</v>
      </c>
      <c r="E43" s="29" t="s">
        <v>249</v>
      </c>
      <c r="F43" s="30" t="s">
        <v>250</v>
      </c>
      <c r="G43" s="23" t="s">
        <v>498</v>
      </c>
    </row>
    <row r="44" spans="1:7" ht="104.25" customHeight="1" x14ac:dyDescent="0.35">
      <c r="A44" s="23">
        <v>390</v>
      </c>
      <c r="B44" s="23" t="s">
        <v>23</v>
      </c>
      <c r="C44" s="28">
        <v>44364.300740740742</v>
      </c>
      <c r="D44" s="31" t="s">
        <v>251</v>
      </c>
      <c r="E44" s="32" t="s">
        <v>252</v>
      </c>
      <c r="F44" s="23" t="s">
        <v>253</v>
      </c>
      <c r="G44" s="23" t="s">
        <v>498</v>
      </c>
    </row>
    <row r="45" spans="1:7" ht="104.25" customHeight="1" x14ac:dyDescent="0.35">
      <c r="A45" s="23">
        <v>391</v>
      </c>
      <c r="B45" s="23" t="s">
        <v>23</v>
      </c>
      <c r="C45" s="28">
        <v>44364.306192129632</v>
      </c>
      <c r="D45" s="31" t="s">
        <v>254</v>
      </c>
      <c r="E45" s="32" t="s">
        <v>256</v>
      </c>
      <c r="F45" s="23" t="s">
        <v>257</v>
      </c>
      <c r="G45" s="23" t="s">
        <v>498</v>
      </c>
    </row>
    <row r="46" spans="1:7" ht="104.25" customHeight="1" x14ac:dyDescent="0.35">
      <c r="A46" s="23">
        <v>392</v>
      </c>
      <c r="B46" s="23" t="s">
        <v>23</v>
      </c>
      <c r="C46" s="28">
        <v>44364.308993055558</v>
      </c>
      <c r="D46" s="31" t="s">
        <v>258</v>
      </c>
      <c r="E46" s="32" t="s">
        <v>260</v>
      </c>
      <c r="F46" s="23" t="s">
        <v>261</v>
      </c>
      <c r="G46" s="23" t="s">
        <v>498</v>
      </c>
    </row>
    <row r="47" spans="1:7" ht="104.25" customHeight="1" x14ac:dyDescent="0.35">
      <c r="A47" s="23">
        <v>393</v>
      </c>
      <c r="B47" s="23" t="s">
        <v>23</v>
      </c>
      <c r="C47" s="28">
        <v>44364.309560185182</v>
      </c>
      <c r="D47" s="27" t="s">
        <v>94</v>
      </c>
      <c r="E47" s="27" t="s">
        <v>64</v>
      </c>
      <c r="F47" s="27" t="s">
        <v>262</v>
      </c>
      <c r="G47" s="23" t="s">
        <v>498</v>
      </c>
    </row>
    <row r="48" spans="1:7" ht="104.25" customHeight="1" x14ac:dyDescent="0.35">
      <c r="A48" s="23">
        <v>394</v>
      </c>
      <c r="B48" s="23" t="s">
        <v>23</v>
      </c>
      <c r="C48" s="28">
        <v>44364.313101851854</v>
      </c>
      <c r="D48" s="31" t="s">
        <v>263</v>
      </c>
      <c r="E48" s="32" t="s">
        <v>263</v>
      </c>
      <c r="F48" s="23" t="s">
        <v>264</v>
      </c>
      <c r="G48" s="23" t="s">
        <v>498</v>
      </c>
    </row>
    <row r="49" spans="1:7" ht="104.25" customHeight="1" x14ac:dyDescent="0.35">
      <c r="A49" s="23">
        <v>395</v>
      </c>
      <c r="B49" s="23" t="s">
        <v>23</v>
      </c>
      <c r="C49" s="28">
        <v>44364.313680555555</v>
      </c>
      <c r="D49" s="31" t="s">
        <v>265</v>
      </c>
      <c r="E49" s="32" t="s">
        <v>267</v>
      </c>
      <c r="F49" s="23" t="s">
        <v>268</v>
      </c>
      <c r="G49" s="23" t="s">
        <v>498</v>
      </c>
    </row>
    <row r="50" spans="1:7" ht="104.25" customHeight="1" x14ac:dyDescent="0.35">
      <c r="A50" s="23">
        <v>396</v>
      </c>
      <c r="B50" s="23" t="s">
        <v>23</v>
      </c>
      <c r="C50" s="28">
        <v>44364.31590277778</v>
      </c>
      <c r="D50" s="31" t="s">
        <v>269</v>
      </c>
      <c r="E50" s="32" t="s">
        <v>270</v>
      </c>
      <c r="F50" s="23" t="s">
        <v>271</v>
      </c>
      <c r="G50" s="23" t="s">
        <v>498</v>
      </c>
    </row>
    <row r="51" spans="1:7" ht="104.25" customHeight="1" x14ac:dyDescent="0.35">
      <c r="A51" s="23">
        <v>397</v>
      </c>
      <c r="B51" s="23" t="s">
        <v>23</v>
      </c>
      <c r="C51" s="28">
        <v>44364.31931712963</v>
      </c>
      <c r="D51" s="31" t="s">
        <v>272</v>
      </c>
      <c r="E51" s="32" t="s">
        <v>274</v>
      </c>
      <c r="F51" s="23" t="s">
        <v>275</v>
      </c>
      <c r="G51" s="23" t="s">
        <v>498</v>
      </c>
    </row>
    <row r="52" spans="1:7" ht="104.25" customHeight="1" x14ac:dyDescent="0.35">
      <c r="A52" s="23">
        <v>398</v>
      </c>
      <c r="B52" s="23" t="s">
        <v>23</v>
      </c>
      <c r="C52" s="33">
        <v>44364.331365740742</v>
      </c>
      <c r="D52" s="27" t="s">
        <v>276</v>
      </c>
      <c r="E52" s="27" t="s">
        <v>278</v>
      </c>
      <c r="F52" s="27" t="s">
        <v>279</v>
      </c>
      <c r="G52" s="23" t="s">
        <v>498</v>
      </c>
    </row>
    <row r="53" spans="1:7" ht="104.25" customHeight="1" x14ac:dyDescent="0.35">
      <c r="A53" s="23">
        <v>399</v>
      </c>
      <c r="B53" s="23" t="s">
        <v>23</v>
      </c>
      <c r="C53" s="33">
        <v>44364.331932870373</v>
      </c>
      <c r="D53" s="27" t="s">
        <v>280</v>
      </c>
      <c r="E53" s="27" t="s">
        <v>282</v>
      </c>
      <c r="F53" s="27" t="s">
        <v>283</v>
      </c>
      <c r="G53" s="23" t="s">
        <v>498</v>
      </c>
    </row>
    <row r="54" spans="1:7" ht="104.25" customHeight="1" x14ac:dyDescent="0.35">
      <c r="A54" s="23">
        <v>400</v>
      </c>
      <c r="B54" s="23" t="s">
        <v>23</v>
      </c>
      <c r="C54" s="33">
        <v>44364.337893518517</v>
      </c>
      <c r="D54" s="27" t="s">
        <v>284</v>
      </c>
      <c r="E54" s="27" t="s">
        <v>286</v>
      </c>
      <c r="F54" s="27" t="s">
        <v>287</v>
      </c>
      <c r="G54" s="23" t="s">
        <v>498</v>
      </c>
    </row>
    <row r="55" spans="1:7" ht="104.25" customHeight="1" x14ac:dyDescent="0.35">
      <c r="A55" s="23">
        <v>401</v>
      </c>
      <c r="B55" s="23" t="s">
        <v>23</v>
      </c>
      <c r="C55" s="33">
        <v>44364.347893518519</v>
      </c>
      <c r="D55" s="27" t="s">
        <v>288</v>
      </c>
      <c r="E55" s="27" t="s">
        <v>290</v>
      </c>
      <c r="F55" s="27" t="s">
        <v>291</v>
      </c>
      <c r="G55" s="23" t="s">
        <v>498</v>
      </c>
    </row>
    <row r="56" spans="1:7" ht="104.25" customHeight="1" x14ac:dyDescent="0.35">
      <c r="A56" s="23">
        <v>402</v>
      </c>
      <c r="B56" s="23" t="s">
        <v>23</v>
      </c>
      <c r="C56" s="33">
        <v>44364.353622685187</v>
      </c>
      <c r="D56" s="27" t="s">
        <v>292</v>
      </c>
      <c r="E56" s="27" t="s">
        <v>294</v>
      </c>
      <c r="F56" s="27" t="s">
        <v>295</v>
      </c>
      <c r="G56" s="23" t="s">
        <v>498</v>
      </c>
    </row>
    <row r="57" spans="1:7" ht="104.25" customHeight="1" x14ac:dyDescent="0.35">
      <c r="A57" s="23">
        <v>403</v>
      </c>
      <c r="B57" s="23" t="s">
        <v>23</v>
      </c>
      <c r="C57" s="33">
        <v>44364.356006944443</v>
      </c>
      <c r="D57" s="27" t="s">
        <v>296</v>
      </c>
      <c r="E57" s="27" t="s">
        <v>298</v>
      </c>
      <c r="F57" s="27" t="s">
        <v>299</v>
      </c>
      <c r="G57" s="23" t="s">
        <v>498</v>
      </c>
    </row>
    <row r="58" spans="1:7" ht="104.25" customHeight="1" x14ac:dyDescent="0.35">
      <c r="A58" s="23">
        <v>404</v>
      </c>
      <c r="B58" s="23" t="s">
        <v>23</v>
      </c>
      <c r="C58" s="33">
        <v>44364.357997685183</v>
      </c>
      <c r="D58" s="27" t="s">
        <v>300</v>
      </c>
      <c r="E58" s="27" t="s">
        <v>301</v>
      </c>
      <c r="F58" s="27" t="s">
        <v>302</v>
      </c>
      <c r="G58" s="23" t="s">
        <v>498</v>
      </c>
    </row>
    <row r="59" spans="1:7" ht="104.25" customHeight="1" x14ac:dyDescent="0.35">
      <c r="A59" s="23">
        <v>405</v>
      </c>
      <c r="B59" s="23" t="s">
        <v>23</v>
      </c>
      <c r="C59" s="33">
        <v>44364.36277777778</v>
      </c>
      <c r="D59" s="27" t="s">
        <v>303</v>
      </c>
      <c r="E59" s="27" t="s">
        <v>304</v>
      </c>
      <c r="F59" s="27" t="s">
        <v>305</v>
      </c>
      <c r="G59" s="23" t="s">
        <v>498</v>
      </c>
    </row>
    <row r="60" spans="1:7" ht="104.25" customHeight="1" x14ac:dyDescent="0.35">
      <c r="A60" s="23">
        <v>407</v>
      </c>
      <c r="B60" s="23" t="s">
        <v>23</v>
      </c>
      <c r="C60" s="33">
        <v>44364.380057870374</v>
      </c>
      <c r="D60" s="27" t="s">
        <v>306</v>
      </c>
      <c r="E60" s="27" t="s">
        <v>307</v>
      </c>
      <c r="F60" s="27" t="s">
        <v>308</v>
      </c>
      <c r="G60" s="23" t="s">
        <v>498</v>
      </c>
    </row>
    <row r="61" spans="1:7" ht="104.25" customHeight="1" x14ac:dyDescent="0.35">
      <c r="A61" s="23">
        <v>408</v>
      </c>
      <c r="B61" s="23" t="s">
        <v>23</v>
      </c>
      <c r="C61" s="33">
        <v>44364.388194444444</v>
      </c>
      <c r="D61" s="27" t="s">
        <v>309</v>
      </c>
      <c r="E61" s="27" t="s">
        <v>311</v>
      </c>
      <c r="F61" s="27" t="s">
        <v>312</v>
      </c>
      <c r="G61" s="23" t="s">
        <v>498</v>
      </c>
    </row>
    <row r="62" spans="1:7" ht="104.25" customHeight="1" x14ac:dyDescent="0.35">
      <c r="A62" s="23">
        <v>413</v>
      </c>
      <c r="B62" s="23" t="s">
        <v>23</v>
      </c>
      <c r="C62" s="33">
        <v>44364.395057870373</v>
      </c>
      <c r="D62" s="27" t="s">
        <v>313</v>
      </c>
      <c r="E62" s="27" t="s">
        <v>315</v>
      </c>
      <c r="F62" s="27" t="s">
        <v>316</v>
      </c>
      <c r="G62" s="23" t="s">
        <v>498</v>
      </c>
    </row>
    <row r="63" spans="1:7" ht="104.25" customHeight="1" x14ac:dyDescent="0.35">
      <c r="A63" s="23">
        <v>414</v>
      </c>
      <c r="B63" s="23" t="s">
        <v>23</v>
      </c>
      <c r="C63" s="33">
        <v>44364.396134259259</v>
      </c>
      <c r="D63" s="27" t="s">
        <v>313</v>
      </c>
      <c r="E63" s="27" t="s">
        <v>315</v>
      </c>
      <c r="F63" s="27" t="s">
        <v>316</v>
      </c>
      <c r="G63" s="23" t="s">
        <v>498</v>
      </c>
    </row>
    <row r="64" spans="1:7" ht="104.25" customHeight="1" x14ac:dyDescent="0.35">
      <c r="A64" s="23">
        <v>418</v>
      </c>
      <c r="B64" s="23" t="s">
        <v>23</v>
      </c>
      <c r="C64" s="33">
        <v>44364.400335648148</v>
      </c>
      <c r="D64" s="27" t="s">
        <v>317</v>
      </c>
      <c r="E64" s="27" t="s">
        <v>319</v>
      </c>
      <c r="F64" s="27" t="s">
        <v>320</v>
      </c>
      <c r="G64" s="23" t="s">
        <v>498</v>
      </c>
    </row>
    <row r="65" spans="1:7" ht="104.25" customHeight="1" x14ac:dyDescent="0.35">
      <c r="A65" s="23">
        <v>420</v>
      </c>
      <c r="B65" s="23" t="s">
        <v>23</v>
      </c>
      <c r="C65" s="33">
        <v>44364.402083333334</v>
      </c>
      <c r="D65" s="27" t="s">
        <v>321</v>
      </c>
      <c r="E65" s="27" t="s">
        <v>322</v>
      </c>
      <c r="F65" s="27" t="s">
        <v>323</v>
      </c>
      <c r="G65" s="23" t="s">
        <v>498</v>
      </c>
    </row>
    <row r="66" spans="1:7" ht="104.25" customHeight="1" x14ac:dyDescent="0.35">
      <c r="A66" s="23">
        <v>421</v>
      </c>
      <c r="B66" s="23" t="s">
        <v>23</v>
      </c>
      <c r="C66" s="33">
        <v>44364.404803240737</v>
      </c>
      <c r="D66" s="27" t="s">
        <v>324</v>
      </c>
      <c r="E66" s="27" t="s">
        <v>324</v>
      </c>
      <c r="F66" s="27" t="s">
        <v>325</v>
      </c>
      <c r="G66" s="23" t="s">
        <v>498</v>
      </c>
    </row>
    <row r="67" spans="1:7" ht="104.25" customHeight="1" x14ac:dyDescent="0.35">
      <c r="A67" s="23">
        <v>422</v>
      </c>
      <c r="B67" s="23" t="s">
        <v>23</v>
      </c>
      <c r="C67" s="33">
        <v>44364.4062962963</v>
      </c>
      <c r="D67" s="27" t="s">
        <v>326</v>
      </c>
      <c r="E67" s="27" t="s">
        <v>327</v>
      </c>
      <c r="F67" s="27" t="s">
        <v>328</v>
      </c>
      <c r="G67" s="23" t="s">
        <v>498</v>
      </c>
    </row>
    <row r="68" spans="1:7" ht="104.25" customHeight="1" x14ac:dyDescent="0.35">
      <c r="A68" s="23">
        <v>423</v>
      </c>
      <c r="B68" s="23" t="s">
        <v>23</v>
      </c>
      <c r="C68" s="33">
        <v>44364.406805555554</v>
      </c>
      <c r="D68" s="27" t="s">
        <v>329</v>
      </c>
      <c r="E68" s="27" t="s">
        <v>331</v>
      </c>
      <c r="F68" s="27" t="s">
        <v>332</v>
      </c>
      <c r="G68" s="23" t="s">
        <v>498</v>
      </c>
    </row>
    <row r="69" spans="1:7" ht="104.25" customHeight="1" x14ac:dyDescent="0.35">
      <c r="A69" s="23">
        <v>426</v>
      </c>
      <c r="B69" s="23" t="s">
        <v>23</v>
      </c>
      <c r="C69" s="33">
        <v>44364.41238425926</v>
      </c>
      <c r="D69" s="27" t="s">
        <v>333</v>
      </c>
      <c r="E69" s="27" t="s">
        <v>335</v>
      </c>
      <c r="F69" s="27" t="s">
        <v>336</v>
      </c>
      <c r="G69" s="23" t="s">
        <v>498</v>
      </c>
    </row>
    <row r="70" spans="1:7" ht="104.25" customHeight="1" x14ac:dyDescent="0.35">
      <c r="A70" s="23">
        <v>427</v>
      </c>
      <c r="B70" s="23" t="s">
        <v>23</v>
      </c>
      <c r="C70" s="33">
        <v>44364.420393518521</v>
      </c>
      <c r="D70" s="27" t="s">
        <v>337</v>
      </c>
      <c r="E70" s="27" t="s">
        <v>339</v>
      </c>
      <c r="F70" s="27" t="s">
        <v>340</v>
      </c>
      <c r="G70" s="23" t="s">
        <v>498</v>
      </c>
    </row>
    <row r="71" spans="1:7" ht="104.25" customHeight="1" x14ac:dyDescent="0.35">
      <c r="A71" s="23">
        <v>428</v>
      </c>
      <c r="B71" s="23" t="s">
        <v>23</v>
      </c>
      <c r="C71" s="33">
        <v>44364.422372685185</v>
      </c>
      <c r="D71" s="27" t="s">
        <v>341</v>
      </c>
      <c r="E71" s="27" t="s">
        <v>342</v>
      </c>
      <c r="F71" s="27" t="s">
        <v>343</v>
      </c>
      <c r="G71" s="23" t="s">
        <v>498</v>
      </c>
    </row>
    <row r="72" spans="1:7" ht="104.25" customHeight="1" x14ac:dyDescent="0.35">
      <c r="A72" s="23">
        <v>429</v>
      </c>
      <c r="B72" s="23" t="s">
        <v>23</v>
      </c>
      <c r="C72" s="33">
        <v>44364.428402777776</v>
      </c>
      <c r="D72" s="26" t="s">
        <v>344</v>
      </c>
      <c r="E72" s="26" t="s">
        <v>346</v>
      </c>
      <c r="F72" s="26" t="s">
        <v>347</v>
      </c>
      <c r="G72" s="23" t="s">
        <v>498</v>
      </c>
    </row>
    <row r="73" spans="1:7" ht="104.25" customHeight="1" x14ac:dyDescent="0.35">
      <c r="A73" s="23">
        <v>430</v>
      </c>
      <c r="B73" s="23" t="s">
        <v>23</v>
      </c>
      <c r="C73" s="33">
        <v>44364.433888888889</v>
      </c>
      <c r="D73" s="26" t="s">
        <v>348</v>
      </c>
      <c r="E73" s="26" t="s">
        <v>350</v>
      </c>
      <c r="F73" s="26" t="s">
        <v>351</v>
      </c>
      <c r="G73" s="23" t="s">
        <v>498</v>
      </c>
    </row>
    <row r="74" spans="1:7" ht="104.25" customHeight="1" x14ac:dyDescent="0.35">
      <c r="A74" s="23">
        <v>432</v>
      </c>
      <c r="B74" s="23" t="s">
        <v>23</v>
      </c>
      <c r="C74" s="33">
        <v>44364.4372337963</v>
      </c>
      <c r="D74" s="26" t="s">
        <v>352</v>
      </c>
      <c r="E74" s="26" t="s">
        <v>353</v>
      </c>
      <c r="F74" s="26" t="s">
        <v>354</v>
      </c>
      <c r="G74" s="23" t="s">
        <v>498</v>
      </c>
    </row>
    <row r="75" spans="1:7" ht="104.25" customHeight="1" x14ac:dyDescent="0.35">
      <c r="A75" s="23">
        <v>436</v>
      </c>
      <c r="B75" s="23" t="s">
        <v>23</v>
      </c>
      <c r="C75" s="33">
        <v>44364.444664351853</v>
      </c>
      <c r="D75" s="26" t="s">
        <v>355</v>
      </c>
      <c r="E75" s="26" t="s">
        <v>357</v>
      </c>
      <c r="F75" s="26" t="s">
        <v>358</v>
      </c>
      <c r="G75" s="23" t="s">
        <v>498</v>
      </c>
    </row>
    <row r="76" spans="1:7" ht="104.25" customHeight="1" x14ac:dyDescent="0.35">
      <c r="A76" s="23">
        <v>437</v>
      </c>
      <c r="B76" s="23" t="s">
        <v>23</v>
      </c>
      <c r="C76" s="33">
        <v>44364.44976851852</v>
      </c>
      <c r="D76" s="26" t="s">
        <v>359</v>
      </c>
      <c r="E76" s="26" t="s">
        <v>361</v>
      </c>
      <c r="F76" s="26" t="s">
        <v>362</v>
      </c>
      <c r="G76" s="23" t="s">
        <v>498</v>
      </c>
    </row>
    <row r="77" spans="1:7" ht="104.25" customHeight="1" x14ac:dyDescent="0.35">
      <c r="A77" s="23">
        <v>438</v>
      </c>
      <c r="B77" s="23" t="s">
        <v>23</v>
      </c>
      <c r="C77" s="33">
        <v>44364.454050925924</v>
      </c>
      <c r="D77" s="26" t="s">
        <v>363</v>
      </c>
      <c r="E77" s="26" t="s">
        <v>365</v>
      </c>
      <c r="F77" s="26" t="s">
        <v>366</v>
      </c>
      <c r="G77" s="23" t="s">
        <v>498</v>
      </c>
    </row>
    <row r="78" spans="1:7" ht="104.25" customHeight="1" x14ac:dyDescent="0.35">
      <c r="A78" s="23">
        <v>442</v>
      </c>
      <c r="B78" s="23" t="s">
        <v>43</v>
      </c>
      <c r="C78" s="25">
        <v>44364.411643518521</v>
      </c>
      <c r="D78" s="34" t="s">
        <v>368</v>
      </c>
      <c r="E78" s="23" t="s">
        <v>369</v>
      </c>
      <c r="F78" s="23" t="s">
        <v>370</v>
      </c>
      <c r="G78" s="23" t="s">
        <v>498</v>
      </c>
    </row>
    <row r="79" spans="1:7" ht="104.25" customHeight="1" x14ac:dyDescent="0.35">
      <c r="A79" s="23">
        <v>443</v>
      </c>
      <c r="B79" s="23" t="s">
        <v>23</v>
      </c>
      <c r="C79" s="25">
        <v>44364.478402777779</v>
      </c>
      <c r="D79" s="26" t="s">
        <v>371</v>
      </c>
      <c r="E79" s="26" t="s">
        <v>373</v>
      </c>
      <c r="F79" s="26" t="s">
        <v>374</v>
      </c>
      <c r="G79" s="23" t="s">
        <v>498</v>
      </c>
    </row>
    <row r="80" spans="1:7" ht="104.25" customHeight="1" x14ac:dyDescent="0.35">
      <c r="A80" s="23">
        <v>445</v>
      </c>
      <c r="B80" s="23" t="s">
        <v>23</v>
      </c>
      <c r="C80" s="25">
        <v>44364.493981481479</v>
      </c>
      <c r="D80" s="26" t="s">
        <v>375</v>
      </c>
      <c r="E80" s="26" t="s">
        <v>377</v>
      </c>
      <c r="F80" s="26" t="s">
        <v>378</v>
      </c>
      <c r="G80" s="23" t="s">
        <v>498</v>
      </c>
    </row>
    <row r="81" spans="1:7" ht="104.25" customHeight="1" x14ac:dyDescent="0.35">
      <c r="A81" s="23">
        <v>449</v>
      </c>
      <c r="B81" s="23" t="s">
        <v>23</v>
      </c>
      <c r="C81" s="25">
        <v>44364.600798611114</v>
      </c>
      <c r="D81" s="26" t="s">
        <v>379</v>
      </c>
      <c r="E81" s="26" t="s">
        <v>381</v>
      </c>
      <c r="F81" s="26" t="s">
        <v>382</v>
      </c>
      <c r="G81" s="23" t="s">
        <v>498</v>
      </c>
    </row>
    <row r="82" spans="1:7" ht="104.25" customHeight="1" x14ac:dyDescent="0.35">
      <c r="A82" s="23">
        <v>448</v>
      </c>
      <c r="B82" s="23" t="s">
        <v>23</v>
      </c>
      <c r="C82" s="25">
        <v>44364.602696759262</v>
      </c>
      <c r="D82" s="26" t="s">
        <v>383</v>
      </c>
      <c r="E82" s="26" t="s">
        <v>385</v>
      </c>
      <c r="F82" s="26" t="s">
        <v>386</v>
      </c>
      <c r="G82" s="23" t="s">
        <v>498</v>
      </c>
    </row>
    <row r="83" spans="1:7" ht="104.25" customHeight="1" x14ac:dyDescent="0.35">
      <c r="A83" s="23">
        <v>450</v>
      </c>
      <c r="B83" s="23" t="s">
        <v>23</v>
      </c>
      <c r="C83" s="25">
        <v>44364.686944444446</v>
      </c>
      <c r="D83" s="26" t="s">
        <v>99</v>
      </c>
      <c r="E83" s="26" t="s">
        <v>101</v>
      </c>
      <c r="F83" s="26" t="s">
        <v>390</v>
      </c>
      <c r="G83" s="23" t="s">
        <v>498</v>
      </c>
    </row>
    <row r="84" spans="1:7" ht="104.25" customHeight="1" x14ac:dyDescent="0.35">
      <c r="A84" s="23">
        <f>A83+1</f>
        <v>451</v>
      </c>
      <c r="B84" s="23" t="s">
        <v>23</v>
      </c>
      <c r="C84" s="25">
        <v>44364.724942129629</v>
      </c>
      <c r="D84" s="26" t="s">
        <v>391</v>
      </c>
      <c r="E84" s="26" t="s">
        <v>392</v>
      </c>
      <c r="F84" s="26" t="s">
        <v>393</v>
      </c>
      <c r="G84" s="23" t="s">
        <v>498</v>
      </c>
    </row>
    <row r="85" spans="1:7" ht="104.25" customHeight="1" x14ac:dyDescent="0.35">
      <c r="A85" s="23">
        <v>458</v>
      </c>
      <c r="B85" s="23" t="s">
        <v>23</v>
      </c>
      <c r="C85" s="25">
        <v>44364.757962962962</v>
      </c>
      <c r="D85" s="26" t="s">
        <v>394</v>
      </c>
      <c r="E85" s="26" t="s">
        <v>395</v>
      </c>
      <c r="F85" s="26" t="s">
        <v>396</v>
      </c>
      <c r="G85" s="23" t="s">
        <v>498</v>
      </c>
    </row>
    <row r="86" spans="1:7" ht="104.25" customHeight="1" x14ac:dyDescent="0.35">
      <c r="A86" s="23">
        <f>A85+1</f>
        <v>459</v>
      </c>
      <c r="B86" s="23" t="s">
        <v>23</v>
      </c>
      <c r="C86" s="25">
        <v>44365.404178240744</v>
      </c>
      <c r="D86" s="35" t="s">
        <v>397</v>
      </c>
      <c r="E86" s="35" t="s">
        <v>398</v>
      </c>
      <c r="F86" s="35" t="s">
        <v>399</v>
      </c>
      <c r="G86" s="23" t="s">
        <v>498</v>
      </c>
    </row>
    <row r="87" spans="1:7" ht="104.25" customHeight="1" x14ac:dyDescent="0.35">
      <c r="A87" s="20"/>
      <c r="B87" s="20"/>
      <c r="C87" s="22"/>
      <c r="D87" s="20"/>
      <c r="E87" s="20"/>
      <c r="F87" s="20"/>
      <c r="G87" s="20"/>
    </row>
    <row r="88" spans="1:7" ht="104.25" customHeight="1" x14ac:dyDescent="0.35">
      <c r="A88" s="20"/>
      <c r="B88" s="20"/>
      <c r="C88" s="22"/>
      <c r="D88" s="20"/>
      <c r="E88" s="20"/>
      <c r="F88" s="20"/>
      <c r="G88" s="20"/>
    </row>
    <row r="89" spans="1:7" ht="104.25" customHeight="1" x14ac:dyDescent="0.35">
      <c r="A89" s="20"/>
      <c r="B89" s="20"/>
      <c r="C89" s="22"/>
      <c r="D89" s="20"/>
      <c r="F89" s="20"/>
      <c r="G89" s="20"/>
    </row>
    <row r="90" spans="1:7" ht="104.25" customHeight="1" x14ac:dyDescent="0.35">
      <c r="A90" s="20"/>
      <c r="B90" s="20"/>
      <c r="C90" s="22"/>
      <c r="D90" s="20"/>
      <c r="E90" s="20"/>
      <c r="F90" s="20"/>
      <c r="G90" s="20"/>
    </row>
    <row r="91" spans="1:7" ht="104.25" customHeight="1" x14ac:dyDescent="0.35">
      <c r="A91" s="20"/>
      <c r="B91" s="20"/>
      <c r="C91" s="22"/>
      <c r="D91" s="20"/>
      <c r="E91" s="20"/>
      <c r="F91" s="20"/>
      <c r="G91" s="20"/>
    </row>
    <row r="92" spans="1:7" ht="104.25" customHeight="1" x14ac:dyDescent="0.35">
      <c r="A92" s="20"/>
      <c r="B92" s="20"/>
      <c r="C92" s="22"/>
      <c r="D92" s="20"/>
      <c r="E92" s="20"/>
      <c r="F92" s="20"/>
      <c r="G92" s="20"/>
    </row>
    <row r="93" spans="1:7" ht="104.25" customHeight="1" x14ac:dyDescent="0.35">
      <c r="A93" s="20"/>
      <c r="B93" s="20"/>
      <c r="C93" s="22"/>
      <c r="D93" s="20"/>
      <c r="E93" s="20"/>
      <c r="F93" s="20"/>
      <c r="G93" s="20"/>
    </row>
    <row r="94" spans="1:7" ht="104.25" customHeight="1" x14ac:dyDescent="0.35">
      <c r="A94" s="20"/>
      <c r="B94" s="20"/>
      <c r="C94" s="22"/>
      <c r="D94" s="20"/>
      <c r="E94" s="20"/>
      <c r="F94" s="20"/>
      <c r="G94" s="20"/>
    </row>
    <row r="95" spans="1:7" ht="104.25" customHeight="1" x14ac:dyDescent="0.35">
      <c r="A95" s="20"/>
      <c r="B95" s="20"/>
      <c r="C95" s="22"/>
      <c r="D95" s="20"/>
      <c r="E95" s="20"/>
      <c r="F95" s="20"/>
      <c r="G95" s="20"/>
    </row>
    <row r="96" spans="1:7" ht="104.25" customHeight="1" x14ac:dyDescent="0.35">
      <c r="A96" s="20"/>
      <c r="B96" s="20"/>
      <c r="C96" s="22"/>
      <c r="D96" s="20"/>
      <c r="E96" s="20"/>
      <c r="F96" s="20"/>
      <c r="G96" s="20"/>
    </row>
    <row r="97" spans="1:7" ht="104.25" customHeight="1" x14ac:dyDescent="0.35">
      <c r="A97" s="20"/>
      <c r="B97" s="20"/>
      <c r="C97" s="22"/>
      <c r="D97" s="20"/>
      <c r="E97" s="20"/>
      <c r="F97" s="20"/>
      <c r="G97" s="20"/>
    </row>
    <row r="98" spans="1:7" ht="104.25" customHeight="1" x14ac:dyDescent="0.35">
      <c r="A98" s="20"/>
      <c r="B98" s="20"/>
      <c r="C98" s="22"/>
      <c r="D98" s="20"/>
      <c r="E98" s="20"/>
      <c r="F98" s="20"/>
      <c r="G98" s="20"/>
    </row>
    <row r="99" spans="1:7" ht="104.25" customHeight="1" x14ac:dyDescent="0.35">
      <c r="A99" s="20"/>
      <c r="B99" s="20"/>
      <c r="C99" s="22"/>
      <c r="D99" s="20"/>
      <c r="E99" s="20"/>
      <c r="F99" s="20"/>
      <c r="G99" s="20"/>
    </row>
    <row r="100" spans="1:7" ht="104.25" customHeight="1" x14ac:dyDescent="0.35">
      <c r="A100" s="20"/>
      <c r="B100" s="20"/>
      <c r="C100" s="22"/>
      <c r="D100" s="20"/>
      <c r="E100" s="20"/>
      <c r="F100" s="20"/>
      <c r="G100" s="20"/>
    </row>
    <row r="101" spans="1:7" ht="104.25" customHeight="1" x14ac:dyDescent="0.35">
      <c r="A101" s="20"/>
      <c r="B101" s="20"/>
      <c r="C101" s="22"/>
      <c r="D101" s="20"/>
      <c r="E101" s="20"/>
      <c r="F101" s="20"/>
      <c r="G101" s="20"/>
    </row>
    <row r="102" spans="1:7" ht="104.25" customHeight="1" x14ac:dyDescent="0.35">
      <c r="A102" s="20"/>
      <c r="B102" s="20"/>
      <c r="C102" s="22"/>
      <c r="D102" s="20"/>
      <c r="E102" s="20"/>
      <c r="F102" s="20"/>
      <c r="G102" s="20"/>
    </row>
    <row r="103" spans="1:7" ht="104.25" customHeight="1" x14ac:dyDescent="0.35">
      <c r="A103" s="20"/>
      <c r="B103" s="20"/>
      <c r="C103" s="22"/>
      <c r="D103" s="20"/>
      <c r="E103" s="20"/>
      <c r="F103" s="20"/>
      <c r="G103" s="20"/>
    </row>
    <row r="104" spans="1:7" ht="104.25" customHeight="1" x14ac:dyDescent="0.35">
      <c r="A104" s="20"/>
      <c r="B104" s="20"/>
      <c r="C104" s="22"/>
      <c r="D104" s="20"/>
      <c r="E104" s="20"/>
      <c r="F104" s="20"/>
      <c r="G104" s="20"/>
    </row>
    <row r="105" spans="1:7" ht="104.25" customHeight="1" x14ac:dyDescent="0.35">
      <c r="A105" s="20"/>
      <c r="B105" s="20"/>
      <c r="C105" s="22"/>
      <c r="D105" s="20"/>
      <c r="E105" s="20"/>
      <c r="F105" s="20"/>
      <c r="G105" s="20"/>
    </row>
    <row r="106" spans="1:7" ht="104.25" customHeight="1" x14ac:dyDescent="0.35">
      <c r="A106" s="20"/>
      <c r="B106" s="20"/>
      <c r="C106" s="22"/>
      <c r="D106" s="20"/>
      <c r="E106" s="20"/>
      <c r="F106" s="20"/>
      <c r="G106" s="20"/>
    </row>
    <row r="107" spans="1:7" ht="104.25" customHeight="1" x14ac:dyDescent="0.35">
      <c r="A107" s="20"/>
      <c r="B107" s="20"/>
      <c r="C107" s="22"/>
      <c r="D107" s="20"/>
      <c r="E107" s="20"/>
      <c r="F107" s="20"/>
      <c r="G107" s="20"/>
    </row>
    <row r="108" spans="1:7" ht="104.25" customHeight="1" x14ac:dyDescent="0.35">
      <c r="A108" s="20"/>
      <c r="B108" s="20"/>
      <c r="C108" s="22"/>
      <c r="D108" s="20"/>
      <c r="E108" s="20"/>
      <c r="F108" s="20"/>
      <c r="G108" s="20"/>
    </row>
    <row r="109" spans="1:7" ht="104.25" customHeight="1" x14ac:dyDescent="0.35">
      <c r="A109" s="20"/>
      <c r="B109" s="20"/>
      <c r="C109" s="22"/>
      <c r="D109" s="20"/>
      <c r="E109" s="20"/>
      <c r="F109" s="20"/>
      <c r="G109" s="20"/>
    </row>
    <row r="110" spans="1:7" ht="104.25" customHeight="1" x14ac:dyDescent="0.35">
      <c r="A110" s="20"/>
      <c r="B110" s="20"/>
      <c r="C110" s="22"/>
      <c r="D110" s="20"/>
      <c r="E110" s="20"/>
      <c r="F110" s="20"/>
      <c r="G110" s="20"/>
    </row>
    <row r="111" spans="1:7" ht="104.25" customHeight="1" x14ac:dyDescent="0.35">
      <c r="A111" s="20"/>
      <c r="B111" s="20"/>
      <c r="C111" s="22"/>
      <c r="D111" s="20"/>
      <c r="E111" s="20"/>
      <c r="F111" s="20"/>
      <c r="G111" s="20"/>
    </row>
    <row r="112" spans="1:7" ht="104.25" customHeight="1" x14ac:dyDescent="0.35">
      <c r="A112" s="20"/>
      <c r="B112" s="20"/>
      <c r="C112" s="22"/>
      <c r="D112" s="20"/>
      <c r="E112" s="20"/>
      <c r="F112" s="20"/>
      <c r="G112" s="20"/>
    </row>
    <row r="113" spans="1:7" ht="104.25" customHeight="1" x14ac:dyDescent="0.35">
      <c r="A113" s="20"/>
      <c r="B113" s="20"/>
      <c r="C113" s="22"/>
      <c r="D113" s="20"/>
      <c r="E113" s="20"/>
      <c r="F113" s="20"/>
      <c r="G113" s="20"/>
    </row>
    <row r="114" spans="1:7" ht="104.25" customHeight="1" x14ac:dyDescent="0.35">
      <c r="A114" s="20"/>
      <c r="B114" s="20"/>
      <c r="C114" s="22"/>
      <c r="D114" s="20"/>
      <c r="E114" s="20"/>
      <c r="F114" s="20"/>
      <c r="G114" s="20"/>
    </row>
    <row r="115" spans="1:7" ht="104.25" customHeight="1" x14ac:dyDescent="0.35">
      <c r="A115" s="20"/>
      <c r="B115" s="20"/>
      <c r="C115" s="22"/>
      <c r="D115" s="20"/>
      <c r="E115" s="20"/>
      <c r="F115" s="20"/>
      <c r="G115" s="20"/>
    </row>
    <row r="116" spans="1:7" ht="104.25" customHeight="1" x14ac:dyDescent="0.35">
      <c r="A116" s="20"/>
      <c r="B116" s="20"/>
      <c r="C116" s="22"/>
      <c r="D116" s="20"/>
      <c r="E116" s="20"/>
      <c r="F116" s="20"/>
      <c r="G116" s="20"/>
    </row>
    <row r="117" spans="1:7" ht="104.25" customHeight="1" x14ac:dyDescent="0.35">
      <c r="A117" s="20"/>
      <c r="B117" s="20"/>
      <c r="C117" s="22"/>
      <c r="D117" s="20"/>
      <c r="E117" s="20"/>
      <c r="F117" s="20"/>
      <c r="G117" s="20"/>
    </row>
    <row r="118" spans="1:7" ht="104.25" customHeight="1" x14ac:dyDescent="0.35">
      <c r="A118" s="20"/>
      <c r="B118" s="20"/>
      <c r="C118" s="22"/>
      <c r="D118" s="20"/>
      <c r="E118" s="20"/>
      <c r="F118" s="20"/>
      <c r="G118" s="20"/>
    </row>
    <row r="119" spans="1:7" ht="104.25" customHeight="1" x14ac:dyDescent="0.35">
      <c r="A119" s="20"/>
      <c r="B119" s="20"/>
      <c r="C119" s="22"/>
      <c r="D119" s="20"/>
      <c r="E119" s="20"/>
      <c r="F119" s="20"/>
      <c r="G119" s="20"/>
    </row>
    <row r="120" spans="1:7" ht="104.25" customHeight="1" x14ac:dyDescent="0.35">
      <c r="A120" s="20"/>
      <c r="B120" s="20"/>
      <c r="C120" s="22"/>
      <c r="D120" s="20"/>
      <c r="E120" s="20"/>
      <c r="F120" s="20"/>
      <c r="G120" s="20"/>
    </row>
    <row r="121" spans="1:7" ht="104.25" customHeight="1" x14ac:dyDescent="0.35">
      <c r="A121" s="20"/>
      <c r="B121" s="20"/>
      <c r="C121" s="22"/>
      <c r="D121" s="20"/>
      <c r="E121" s="20"/>
      <c r="F121" s="20"/>
      <c r="G121" s="20"/>
    </row>
    <row r="122" spans="1:7" ht="104.25" customHeight="1" x14ac:dyDescent="0.35">
      <c r="A122" s="20"/>
      <c r="B122" s="20"/>
      <c r="C122" s="22"/>
      <c r="D122" s="20"/>
      <c r="E122" s="20"/>
      <c r="F122" s="20"/>
      <c r="G122" s="20"/>
    </row>
    <row r="123" spans="1:7" ht="104.25" customHeight="1" x14ac:dyDescent="0.35">
      <c r="A123" s="20"/>
      <c r="B123" s="20"/>
      <c r="C123" s="22"/>
      <c r="D123" s="20"/>
      <c r="E123" s="20"/>
      <c r="F123" s="20"/>
      <c r="G123" s="20"/>
    </row>
    <row r="124" spans="1:7" ht="104.25" customHeight="1" x14ac:dyDescent="0.35">
      <c r="A124" s="20"/>
      <c r="B124" s="20"/>
      <c r="C124" s="22"/>
      <c r="D124" s="20"/>
      <c r="E124" s="20"/>
      <c r="F124" s="20"/>
      <c r="G124" s="20"/>
    </row>
    <row r="125" spans="1:7" ht="104.25" customHeight="1" x14ac:dyDescent="0.35">
      <c r="A125" s="20"/>
      <c r="B125" s="20"/>
      <c r="C125" s="22"/>
      <c r="D125" s="20"/>
      <c r="E125" s="20"/>
      <c r="F125" s="20"/>
      <c r="G125" s="20"/>
    </row>
    <row r="126" spans="1:7" ht="104.25" customHeight="1" x14ac:dyDescent="0.35">
      <c r="A126" s="20"/>
      <c r="B126" s="20"/>
      <c r="C126" s="22"/>
      <c r="D126" s="20"/>
      <c r="E126" s="20"/>
      <c r="F126" s="20"/>
      <c r="G126" s="20"/>
    </row>
    <row r="127" spans="1:7" ht="104.25" customHeight="1" x14ac:dyDescent="0.35">
      <c r="A127" s="20"/>
      <c r="B127" s="20"/>
      <c r="C127" s="22"/>
      <c r="D127" s="20"/>
      <c r="E127" s="20"/>
      <c r="F127" s="20"/>
      <c r="G127" s="20"/>
    </row>
    <row r="128" spans="1:7" ht="104.25" customHeight="1" x14ac:dyDescent="0.35">
      <c r="A128" s="20"/>
      <c r="B128" s="20"/>
      <c r="C128" s="22"/>
      <c r="D128" s="20"/>
      <c r="E128" s="20"/>
      <c r="F128" s="20"/>
      <c r="G128" s="20"/>
    </row>
    <row r="129" spans="1:7" ht="104.25" customHeight="1" x14ac:dyDescent="0.35">
      <c r="A129" s="20"/>
      <c r="B129" s="20"/>
      <c r="C129" s="22"/>
      <c r="D129" s="20"/>
      <c r="E129" s="20"/>
      <c r="F129" s="20"/>
      <c r="G129" s="20"/>
    </row>
    <row r="130" spans="1:7" ht="104.25" customHeight="1" x14ac:dyDescent="0.35">
      <c r="A130" s="20"/>
      <c r="B130" s="20"/>
      <c r="C130" s="22"/>
      <c r="D130" s="20"/>
      <c r="E130" s="20"/>
      <c r="F130" s="20"/>
      <c r="G130" s="20"/>
    </row>
    <row r="131" spans="1:7" ht="104.25" customHeight="1" x14ac:dyDescent="0.35">
      <c r="A131" s="20"/>
      <c r="B131" s="20"/>
      <c r="C131" s="22"/>
      <c r="D131" s="20"/>
      <c r="E131" s="20"/>
      <c r="F131" s="20"/>
      <c r="G131" s="20"/>
    </row>
    <row r="132" spans="1:7" ht="104.25" customHeight="1" x14ac:dyDescent="0.35">
      <c r="A132" s="20"/>
      <c r="B132" s="20"/>
      <c r="C132" s="22"/>
      <c r="D132" s="20"/>
      <c r="E132" s="20"/>
      <c r="F132" s="20"/>
      <c r="G132" s="20"/>
    </row>
    <row r="133" spans="1:7" ht="104.25" customHeight="1" x14ac:dyDescent="0.35">
      <c r="A133" s="20"/>
      <c r="B133" s="20"/>
      <c r="C133" s="22"/>
      <c r="D133" s="20"/>
      <c r="E133" s="20"/>
      <c r="F133" s="20"/>
      <c r="G133" s="20"/>
    </row>
    <row r="134" spans="1:7" ht="104.25" customHeight="1" x14ac:dyDescent="0.35">
      <c r="A134" s="20"/>
      <c r="B134" s="20"/>
      <c r="C134" s="22"/>
      <c r="D134" s="20"/>
      <c r="E134" s="20"/>
      <c r="F134" s="20"/>
      <c r="G134" s="20"/>
    </row>
    <row r="135" spans="1:7" ht="104.25" customHeight="1" x14ac:dyDescent="0.35">
      <c r="A135" s="20"/>
      <c r="B135" s="20"/>
      <c r="C135" s="22"/>
      <c r="D135" s="20"/>
      <c r="E135" s="20"/>
      <c r="F135" s="20"/>
      <c r="G135" s="20"/>
    </row>
    <row r="136" spans="1:7" ht="104.25" customHeight="1" x14ac:dyDescent="0.35">
      <c r="A136" s="20"/>
      <c r="B136" s="20"/>
      <c r="C136" s="22"/>
      <c r="D136" s="20"/>
      <c r="E136" s="20"/>
      <c r="F136" s="20"/>
      <c r="G136" s="20"/>
    </row>
    <row r="137" spans="1:7" ht="104.25" customHeight="1" x14ac:dyDescent="0.35">
      <c r="A137" s="20"/>
      <c r="B137" s="20"/>
      <c r="C137" s="22"/>
      <c r="D137" s="20"/>
      <c r="E137" s="20"/>
      <c r="F137" s="20"/>
      <c r="G137" s="20"/>
    </row>
    <row r="138" spans="1:7" ht="104.25" customHeight="1" x14ac:dyDescent="0.35">
      <c r="A138" s="20"/>
      <c r="B138" s="20"/>
      <c r="C138" s="22"/>
      <c r="D138" s="20"/>
      <c r="E138" s="20"/>
      <c r="F138" s="20"/>
      <c r="G138" s="20"/>
    </row>
    <row r="139" spans="1:7" ht="104.25" customHeight="1" x14ac:dyDescent="0.35">
      <c r="A139" s="20"/>
      <c r="B139" s="20"/>
      <c r="C139" s="22"/>
      <c r="D139" s="20"/>
      <c r="E139" s="20"/>
      <c r="F139" s="20"/>
      <c r="G139" s="20"/>
    </row>
    <row r="140" spans="1:7" ht="104.25" customHeight="1" x14ac:dyDescent="0.35">
      <c r="A140" s="20"/>
      <c r="B140" s="20"/>
      <c r="C140" s="22"/>
      <c r="D140" s="20"/>
      <c r="E140" s="20"/>
      <c r="F140" s="20"/>
      <c r="G140" s="20"/>
    </row>
    <row r="141" spans="1:7" ht="104.25" customHeight="1" x14ac:dyDescent="0.35">
      <c r="A141" s="20"/>
      <c r="B141" s="20"/>
      <c r="C141" s="22"/>
      <c r="D141" s="20"/>
      <c r="E141" s="20"/>
      <c r="F141" s="20"/>
      <c r="G141" s="20"/>
    </row>
    <row r="142" spans="1:7" ht="104.25" customHeight="1" x14ac:dyDescent="0.35">
      <c r="A142" s="20"/>
      <c r="B142" s="20"/>
      <c r="C142" s="22"/>
      <c r="D142" s="20"/>
      <c r="E142" s="20"/>
      <c r="F142" s="20"/>
      <c r="G142" s="20"/>
    </row>
    <row r="143" spans="1:7" ht="104.25" customHeight="1" x14ac:dyDescent="0.35">
      <c r="A143" s="20"/>
      <c r="B143" s="20"/>
      <c r="C143" s="22"/>
      <c r="D143" s="20"/>
      <c r="E143" s="20"/>
      <c r="F143" s="20"/>
      <c r="G143" s="20"/>
    </row>
    <row r="144" spans="1:7" ht="104.25" customHeight="1" x14ac:dyDescent="0.35">
      <c r="A144" s="20"/>
      <c r="B144" s="20"/>
      <c r="C144" s="22"/>
      <c r="D144" s="20"/>
      <c r="E144" s="20"/>
      <c r="F144" s="20"/>
      <c r="G144" s="20"/>
    </row>
    <row r="145" spans="1:7" ht="104.25" customHeight="1" x14ac:dyDescent="0.35">
      <c r="A145" s="20"/>
      <c r="B145" s="20"/>
      <c r="C145" s="22"/>
      <c r="D145" s="20"/>
      <c r="E145" s="20"/>
      <c r="F145" s="20"/>
      <c r="G145" s="20"/>
    </row>
    <row r="146" spans="1:7" ht="104.25" customHeight="1" x14ac:dyDescent="0.35">
      <c r="A146" s="20"/>
      <c r="B146" s="20"/>
      <c r="C146" s="22"/>
      <c r="D146" s="20"/>
      <c r="E146" s="20"/>
      <c r="F146" s="20"/>
      <c r="G146" s="20"/>
    </row>
    <row r="147" spans="1:7" ht="104.25" customHeight="1" x14ac:dyDescent="0.35">
      <c r="A147" s="20"/>
      <c r="B147" s="20"/>
      <c r="C147" s="22"/>
      <c r="D147" s="20"/>
      <c r="E147" s="20"/>
      <c r="F147" s="20"/>
      <c r="G147" s="20"/>
    </row>
    <row r="148" spans="1:7" ht="104.25" customHeight="1" x14ac:dyDescent="0.35">
      <c r="A148" s="20"/>
      <c r="B148" s="20"/>
      <c r="C148" s="22"/>
      <c r="D148" s="20"/>
      <c r="E148" s="20"/>
      <c r="F148" s="20"/>
      <c r="G148" s="20"/>
    </row>
    <row r="149" spans="1:7" ht="104.25" customHeight="1" x14ac:dyDescent="0.35">
      <c r="A149" s="20"/>
      <c r="B149" s="20"/>
      <c r="C149" s="22"/>
      <c r="D149" s="20"/>
      <c r="E149" s="20"/>
      <c r="F149" s="20"/>
      <c r="G149" s="20"/>
    </row>
    <row r="150" spans="1:7" ht="104.25" customHeight="1" x14ac:dyDescent="0.35">
      <c r="A150" s="20"/>
      <c r="B150" s="20"/>
      <c r="C150" s="22"/>
      <c r="D150" s="20"/>
      <c r="E150" s="20"/>
      <c r="F150" s="20"/>
      <c r="G150" s="20"/>
    </row>
    <row r="151" spans="1:7" ht="104.25" customHeight="1" x14ac:dyDescent="0.35">
      <c r="A151" s="20"/>
      <c r="B151" s="20"/>
      <c r="C151" s="22"/>
      <c r="D151" s="20"/>
      <c r="E151" s="20"/>
      <c r="F151" s="20"/>
      <c r="G151" s="20"/>
    </row>
    <row r="152" spans="1:7" ht="104.25" customHeight="1" x14ac:dyDescent="0.35">
      <c r="A152" s="20"/>
      <c r="B152" s="20"/>
      <c r="C152" s="22"/>
      <c r="D152" s="20"/>
      <c r="E152" s="20"/>
      <c r="F152" s="20"/>
      <c r="G152" s="20"/>
    </row>
    <row r="153" spans="1:7" ht="104.25" customHeight="1" x14ac:dyDescent="0.35">
      <c r="A153" s="20"/>
      <c r="B153" s="20"/>
      <c r="C153" s="22"/>
      <c r="D153" s="20"/>
      <c r="E153" s="20"/>
      <c r="F153" s="20"/>
      <c r="G153" s="20"/>
    </row>
    <row r="154" spans="1:7" ht="104.25" customHeight="1" x14ac:dyDescent="0.35">
      <c r="A154" s="20"/>
      <c r="B154" s="20"/>
      <c r="C154" s="22"/>
      <c r="D154" s="20"/>
      <c r="E154" s="20"/>
      <c r="F154" s="20"/>
      <c r="G154" s="20"/>
    </row>
    <row r="155" spans="1:7" ht="104.25" customHeight="1" x14ac:dyDescent="0.35">
      <c r="A155" s="20"/>
      <c r="B155" s="20"/>
      <c r="C155" s="22"/>
      <c r="D155" s="20"/>
      <c r="E155" s="20"/>
      <c r="F155" s="20"/>
      <c r="G155" s="20"/>
    </row>
    <row r="156" spans="1:7" ht="104.25" customHeight="1" x14ac:dyDescent="0.35">
      <c r="A156" s="20"/>
      <c r="B156" s="20"/>
      <c r="C156" s="22"/>
      <c r="D156" s="20"/>
      <c r="E156" s="20"/>
      <c r="F156" s="20"/>
      <c r="G156" s="20"/>
    </row>
    <row r="157" spans="1:7" ht="104.25" customHeight="1" x14ac:dyDescent="0.35">
      <c r="A157" s="20"/>
      <c r="B157" s="20"/>
      <c r="C157" s="22"/>
      <c r="D157" s="20"/>
      <c r="E157" s="20"/>
      <c r="F157" s="20"/>
      <c r="G157" s="20"/>
    </row>
    <row r="158" spans="1:7" ht="104.25" customHeight="1" x14ac:dyDescent="0.35">
      <c r="A158" s="20"/>
      <c r="B158" s="20"/>
      <c r="C158" s="22"/>
      <c r="D158" s="20"/>
      <c r="E158" s="20"/>
      <c r="F158" s="20"/>
      <c r="G158" s="20"/>
    </row>
    <row r="159" spans="1:7" ht="104.25" customHeight="1" x14ac:dyDescent="0.35">
      <c r="A159" s="20"/>
      <c r="B159" s="20"/>
      <c r="C159" s="22"/>
      <c r="D159" s="20"/>
      <c r="E159" s="20"/>
      <c r="F159" s="20"/>
      <c r="G159" s="20"/>
    </row>
    <row r="160" spans="1:7" ht="104.25" customHeight="1" x14ac:dyDescent="0.35">
      <c r="A160" s="20"/>
      <c r="B160" s="20"/>
      <c r="C160" s="22"/>
      <c r="D160" s="20"/>
      <c r="E160" s="20"/>
      <c r="F160" s="20"/>
      <c r="G160" s="20"/>
    </row>
    <row r="161" spans="1:7" ht="104.25" customHeight="1" x14ac:dyDescent="0.35">
      <c r="A161" s="20"/>
      <c r="B161" s="20"/>
      <c r="C161" s="22"/>
      <c r="D161" s="20"/>
      <c r="E161" s="20"/>
      <c r="F161" s="20"/>
      <c r="G161" s="20"/>
    </row>
    <row r="162" spans="1:7" ht="104.25" customHeight="1" x14ac:dyDescent="0.35">
      <c r="A162" s="20"/>
      <c r="B162" s="20"/>
      <c r="C162" s="22"/>
      <c r="D162" s="20"/>
      <c r="E162" s="20"/>
      <c r="F162" s="20"/>
      <c r="G162" s="20"/>
    </row>
    <row r="163" spans="1:7" ht="104.25" customHeight="1" x14ac:dyDescent="0.35">
      <c r="A163" s="20"/>
      <c r="B163" s="20"/>
      <c r="C163" s="22"/>
      <c r="D163" s="20"/>
      <c r="E163" s="20"/>
      <c r="F163" s="20"/>
      <c r="G163" s="20"/>
    </row>
    <row r="164" spans="1:7" ht="104.25" customHeight="1" x14ac:dyDescent="0.35">
      <c r="A164" s="20"/>
      <c r="B164" s="20"/>
      <c r="C164" s="22"/>
      <c r="D164" s="20"/>
      <c r="E164" s="20"/>
      <c r="F164" s="20"/>
      <c r="G164" s="20"/>
    </row>
    <row r="165" spans="1:7" ht="104.25" customHeight="1" x14ac:dyDescent="0.35">
      <c r="A165" s="20"/>
      <c r="B165" s="20"/>
      <c r="C165" s="22"/>
      <c r="D165" s="20"/>
      <c r="E165" s="20"/>
      <c r="F165" s="20"/>
      <c r="G165" s="20"/>
    </row>
    <row r="166" spans="1:7" ht="104.25" customHeight="1" x14ac:dyDescent="0.35">
      <c r="A166" s="20"/>
      <c r="B166" s="20"/>
      <c r="C166" s="22"/>
      <c r="D166" s="20"/>
      <c r="E166" s="20"/>
      <c r="F166" s="20"/>
      <c r="G166" s="20"/>
    </row>
    <row r="167" spans="1:7" ht="104.25" customHeight="1" x14ac:dyDescent="0.35">
      <c r="A167" s="20"/>
      <c r="B167" s="20"/>
      <c r="C167" s="22"/>
      <c r="D167" s="20"/>
      <c r="E167" s="20"/>
      <c r="F167" s="20"/>
      <c r="G167" s="20"/>
    </row>
    <row r="168" spans="1:7" ht="104.25" customHeight="1" x14ac:dyDescent="0.35">
      <c r="A168" s="20"/>
      <c r="B168" s="20"/>
      <c r="C168" s="22"/>
      <c r="D168" s="20"/>
      <c r="E168" s="20"/>
      <c r="F168" s="20"/>
      <c r="G168" s="20"/>
    </row>
    <row r="169" spans="1:7" ht="104.25" customHeight="1" x14ac:dyDescent="0.35">
      <c r="A169" s="20"/>
      <c r="B169" s="20"/>
      <c r="C169" s="22"/>
      <c r="D169" s="20"/>
      <c r="E169" s="20"/>
      <c r="F169" s="20"/>
      <c r="G169" s="20"/>
    </row>
    <row r="170" spans="1:7" ht="104.25" customHeight="1" x14ac:dyDescent="0.35">
      <c r="A170" s="20"/>
      <c r="B170" s="20"/>
      <c r="C170" s="22"/>
      <c r="D170" s="20"/>
      <c r="E170" s="20"/>
      <c r="F170" s="20"/>
      <c r="G170" s="20"/>
    </row>
    <row r="171" spans="1:7" ht="104.25" customHeight="1" x14ac:dyDescent="0.35">
      <c r="A171" s="20"/>
      <c r="B171" s="20"/>
      <c r="C171" s="22"/>
      <c r="D171" s="20"/>
      <c r="E171" s="20"/>
      <c r="F171" s="20"/>
      <c r="G171" s="20"/>
    </row>
    <row r="172" spans="1:7" ht="104.25" customHeight="1" x14ac:dyDescent="0.35">
      <c r="A172" s="20"/>
      <c r="B172" s="20"/>
      <c r="C172" s="22"/>
      <c r="D172" s="20"/>
      <c r="E172" s="20"/>
      <c r="F172" s="20"/>
      <c r="G172" s="20"/>
    </row>
    <row r="173" spans="1:7" ht="104.25" customHeight="1" x14ac:dyDescent="0.35">
      <c r="A173" s="20"/>
      <c r="B173" s="20"/>
      <c r="C173" s="22"/>
      <c r="D173" s="20"/>
      <c r="E173" s="20"/>
      <c r="F173" s="20"/>
      <c r="G173" s="20"/>
    </row>
    <row r="174" spans="1:7" ht="104.25" customHeight="1" x14ac:dyDescent="0.35">
      <c r="A174" s="20"/>
      <c r="B174" s="20"/>
      <c r="C174" s="22"/>
      <c r="D174" s="20"/>
      <c r="E174" s="20"/>
      <c r="F174" s="20"/>
      <c r="G174" s="20"/>
    </row>
    <row r="175" spans="1:7" ht="104.25" customHeight="1" x14ac:dyDescent="0.35">
      <c r="A175" s="20"/>
      <c r="B175" s="20"/>
      <c r="C175" s="22"/>
      <c r="D175" s="20"/>
      <c r="E175" s="20"/>
      <c r="F175" s="20"/>
      <c r="G175" s="20"/>
    </row>
    <row r="176" spans="1:7" ht="104.25" customHeight="1" x14ac:dyDescent="0.35">
      <c r="A176" s="20"/>
      <c r="B176" s="20"/>
      <c r="C176" s="22"/>
      <c r="D176" s="20"/>
      <c r="E176" s="20"/>
      <c r="F176" s="20"/>
      <c r="G176" s="20"/>
    </row>
    <row r="177" spans="1:7" ht="104.25" customHeight="1" x14ac:dyDescent="0.35">
      <c r="A177" s="20"/>
      <c r="B177" s="20"/>
      <c r="C177" s="22"/>
      <c r="D177" s="20"/>
      <c r="E177" s="20"/>
      <c r="F177" s="20"/>
      <c r="G177" s="20"/>
    </row>
    <row r="178" spans="1:7" ht="104.25" customHeight="1" x14ac:dyDescent="0.35">
      <c r="A178" s="20"/>
      <c r="B178" s="20"/>
      <c r="C178" s="22"/>
      <c r="D178" s="20"/>
      <c r="E178" s="20"/>
      <c r="F178" s="20"/>
      <c r="G178" s="20"/>
    </row>
    <row r="179" spans="1:7" ht="104.25" customHeight="1" x14ac:dyDescent="0.35">
      <c r="A179" s="20"/>
      <c r="B179" s="20"/>
      <c r="C179" s="22"/>
      <c r="D179" s="20"/>
      <c r="E179" s="20"/>
      <c r="F179" s="20"/>
      <c r="G179" s="20"/>
    </row>
    <row r="180" spans="1:7" ht="104.25" customHeight="1" x14ac:dyDescent="0.35">
      <c r="A180" s="20"/>
      <c r="B180" s="20"/>
      <c r="C180" s="22"/>
      <c r="D180" s="20"/>
      <c r="E180" s="20"/>
      <c r="F180" s="20"/>
      <c r="G180" s="20"/>
    </row>
    <row r="181" spans="1:7" ht="104.25" customHeight="1" x14ac:dyDescent="0.35">
      <c r="A181" s="20"/>
      <c r="B181" s="20"/>
      <c r="C181" s="22"/>
      <c r="D181" s="20"/>
      <c r="E181" s="20"/>
      <c r="F181" s="20"/>
      <c r="G181" s="20"/>
    </row>
    <row r="182" spans="1:7" ht="104.25" customHeight="1" x14ac:dyDescent="0.35">
      <c r="A182" s="20"/>
      <c r="B182" s="20"/>
      <c r="C182" s="22"/>
      <c r="D182" s="20"/>
      <c r="E182" s="20"/>
      <c r="F182" s="20"/>
      <c r="G182" s="20"/>
    </row>
    <row r="183" spans="1:7" ht="104.25" customHeight="1" x14ac:dyDescent="0.35">
      <c r="A183" s="20"/>
      <c r="B183" s="20"/>
      <c r="C183" s="22"/>
      <c r="D183" s="20"/>
      <c r="E183" s="20"/>
      <c r="F183" s="20"/>
      <c r="G183" s="20"/>
    </row>
    <row r="184" spans="1:7" ht="104.25" customHeight="1" x14ac:dyDescent="0.35">
      <c r="A184" s="20"/>
      <c r="B184" s="20"/>
      <c r="C184" s="22"/>
      <c r="D184" s="20"/>
      <c r="E184" s="20"/>
      <c r="F184" s="20"/>
      <c r="G184" s="20"/>
    </row>
    <row r="185" spans="1:7" ht="104.25" customHeight="1" x14ac:dyDescent="0.35">
      <c r="A185" s="20"/>
      <c r="B185" s="20"/>
      <c r="C185" s="22"/>
      <c r="D185" s="20"/>
      <c r="E185" s="20"/>
      <c r="F185" s="20"/>
      <c r="G185" s="20"/>
    </row>
    <row r="186" spans="1:7" ht="104.25" customHeight="1" x14ac:dyDescent="0.35">
      <c r="A186" s="20"/>
      <c r="B186" s="20"/>
      <c r="C186" s="22"/>
      <c r="D186" s="20"/>
      <c r="E186" s="20"/>
      <c r="F186" s="20"/>
      <c r="G186" s="20"/>
    </row>
    <row r="187" spans="1:7" ht="104.25" customHeight="1" x14ac:dyDescent="0.35">
      <c r="A187" s="20"/>
      <c r="B187" s="20"/>
      <c r="C187" s="22"/>
      <c r="D187" s="20"/>
      <c r="E187" s="20"/>
      <c r="F187" s="20"/>
      <c r="G187" s="20"/>
    </row>
    <row r="188" spans="1:7" ht="104.25" customHeight="1" x14ac:dyDescent="0.35">
      <c r="A188" s="20"/>
      <c r="B188" s="20"/>
      <c r="C188" s="22"/>
      <c r="D188" s="20"/>
      <c r="E188" s="20"/>
      <c r="F188" s="20"/>
      <c r="G188" s="20"/>
    </row>
    <row r="189" spans="1:7" ht="104.25" customHeight="1" x14ac:dyDescent="0.35">
      <c r="A189" s="20"/>
      <c r="B189" s="20"/>
      <c r="C189" s="22"/>
      <c r="D189" s="20"/>
      <c r="E189" s="20"/>
      <c r="F189" s="20"/>
      <c r="G189" s="20"/>
    </row>
    <row r="190" spans="1:7" ht="104.25" customHeight="1" x14ac:dyDescent="0.35">
      <c r="A190" s="20"/>
      <c r="B190" s="20"/>
      <c r="C190" s="22"/>
      <c r="D190" s="20"/>
      <c r="E190" s="20"/>
      <c r="F190" s="20"/>
      <c r="G190" s="20"/>
    </row>
    <row r="191" spans="1:7" ht="104.25" customHeight="1" x14ac:dyDescent="0.35">
      <c r="A191" s="20"/>
      <c r="B191" s="20"/>
      <c r="C191" s="22"/>
      <c r="D191" s="20"/>
      <c r="E191" s="20"/>
      <c r="F191" s="20"/>
      <c r="G191" s="20"/>
    </row>
    <row r="192" spans="1:7" ht="104.25" customHeight="1" x14ac:dyDescent="0.35">
      <c r="A192" s="20"/>
      <c r="B192" s="20"/>
      <c r="C192" s="22"/>
      <c r="D192" s="20"/>
      <c r="E192" s="20"/>
      <c r="F192" s="20"/>
      <c r="G192" s="20"/>
    </row>
    <row r="193" spans="1:7" ht="104.25" customHeight="1" x14ac:dyDescent="0.35">
      <c r="A193" s="20"/>
      <c r="B193" s="20"/>
      <c r="C193" s="22"/>
      <c r="D193" s="20"/>
      <c r="E193" s="20"/>
      <c r="F193" s="20"/>
      <c r="G193" s="20"/>
    </row>
    <row r="194" spans="1:7" ht="104.25" customHeight="1" x14ac:dyDescent="0.35">
      <c r="A194" s="20"/>
      <c r="B194" s="20"/>
      <c r="C194" s="22"/>
      <c r="D194" s="20"/>
      <c r="E194" s="20"/>
      <c r="F194" s="20"/>
      <c r="G194" s="20"/>
    </row>
    <row r="195" spans="1:7" ht="104.25" customHeight="1" x14ac:dyDescent="0.35">
      <c r="A195" s="20"/>
      <c r="B195" s="20"/>
      <c r="C195" s="22"/>
      <c r="D195" s="20"/>
      <c r="E195" s="20"/>
      <c r="F195" s="20"/>
      <c r="G195" s="20"/>
    </row>
    <row r="196" spans="1:7" ht="104.25" customHeight="1" x14ac:dyDescent="0.35">
      <c r="A196" s="20"/>
      <c r="B196" s="20"/>
      <c r="C196" s="22"/>
      <c r="D196" s="20"/>
      <c r="E196" s="20"/>
      <c r="F196" s="20"/>
      <c r="G196" s="20"/>
    </row>
    <row r="197" spans="1:7" ht="104.25" customHeight="1" x14ac:dyDescent="0.35">
      <c r="A197" s="20"/>
      <c r="B197" s="20"/>
      <c r="C197" s="22"/>
      <c r="D197" s="20"/>
      <c r="E197" s="20"/>
      <c r="F197" s="20"/>
      <c r="G197" s="20"/>
    </row>
    <row r="198" spans="1:7" ht="104.25" customHeight="1" x14ac:dyDescent="0.35">
      <c r="A198" s="20"/>
      <c r="B198" s="20"/>
      <c r="C198" s="22"/>
      <c r="D198" s="20"/>
      <c r="E198" s="20"/>
      <c r="F198" s="20"/>
      <c r="G198" s="20"/>
    </row>
    <row r="199" spans="1:7" ht="104.25" customHeight="1" x14ac:dyDescent="0.35">
      <c r="A199" s="20"/>
      <c r="B199" s="20"/>
      <c r="C199" s="22"/>
      <c r="D199" s="20"/>
      <c r="E199" s="20"/>
      <c r="F199" s="20"/>
      <c r="G199" s="20"/>
    </row>
    <row r="200" spans="1:7" ht="104.25" customHeight="1" x14ac:dyDescent="0.35">
      <c r="A200" s="20"/>
      <c r="B200" s="20"/>
      <c r="C200" s="22"/>
      <c r="D200" s="20"/>
      <c r="E200" s="20"/>
      <c r="F200" s="20"/>
      <c r="G200" s="20"/>
    </row>
    <row r="201" spans="1:7" ht="104.25" customHeight="1" x14ac:dyDescent="0.35">
      <c r="A201" s="20"/>
      <c r="B201" s="20"/>
      <c r="C201" s="22"/>
      <c r="D201" s="20"/>
      <c r="E201" s="20"/>
      <c r="F201" s="20"/>
      <c r="G201" s="20"/>
    </row>
    <row r="202" spans="1:7" ht="104.25" customHeight="1" x14ac:dyDescent="0.35">
      <c r="A202" s="20"/>
      <c r="B202" s="20"/>
      <c r="C202" s="22"/>
      <c r="D202" s="20"/>
      <c r="E202" s="20"/>
      <c r="F202" s="20"/>
      <c r="G202" s="20"/>
    </row>
    <row r="203" spans="1:7" ht="104.25" customHeight="1" x14ac:dyDescent="0.35">
      <c r="A203" s="20"/>
      <c r="B203" s="20"/>
      <c r="C203" s="22"/>
      <c r="D203" s="20"/>
      <c r="E203" s="20"/>
      <c r="F203" s="20"/>
      <c r="G203" s="20"/>
    </row>
    <row r="204" spans="1:7" ht="104.25" customHeight="1" x14ac:dyDescent="0.35">
      <c r="A204" s="20"/>
      <c r="B204" s="20"/>
      <c r="C204" s="22"/>
      <c r="D204" s="20"/>
      <c r="E204" s="20"/>
      <c r="F204" s="20"/>
      <c r="G204" s="20"/>
    </row>
    <row r="205" spans="1:7" ht="104.25" customHeight="1" x14ac:dyDescent="0.35">
      <c r="A205" s="20"/>
      <c r="B205" s="20"/>
      <c r="C205" s="22"/>
      <c r="D205" s="20"/>
      <c r="E205" s="20"/>
      <c r="F205" s="20"/>
      <c r="G205" s="20"/>
    </row>
    <row r="206" spans="1:7" ht="104.25" customHeight="1" x14ac:dyDescent="0.35">
      <c r="A206" s="20"/>
      <c r="B206" s="20"/>
      <c r="C206" s="22"/>
      <c r="D206" s="20"/>
      <c r="E206" s="20"/>
      <c r="F206" s="20"/>
      <c r="G206" s="20"/>
    </row>
    <row r="207" spans="1:7" ht="104.25" customHeight="1" x14ac:dyDescent="0.35">
      <c r="A207" s="20"/>
      <c r="B207" s="20"/>
      <c r="C207" s="22"/>
      <c r="D207" s="20"/>
      <c r="E207" s="20"/>
      <c r="F207" s="20"/>
      <c r="G207" s="20"/>
    </row>
    <row r="208" spans="1:7" ht="104.25" customHeight="1" x14ac:dyDescent="0.35">
      <c r="A208" s="20"/>
      <c r="B208" s="20"/>
      <c r="C208" s="22"/>
      <c r="D208" s="20"/>
      <c r="E208" s="20"/>
      <c r="F208" s="20"/>
      <c r="G208" s="20"/>
    </row>
    <row r="209" spans="1:7" ht="104.25" customHeight="1" x14ac:dyDescent="0.35">
      <c r="A209" s="20"/>
      <c r="B209" s="20"/>
      <c r="C209" s="22"/>
      <c r="D209" s="20"/>
      <c r="E209" s="20"/>
      <c r="F209" s="20"/>
      <c r="G209" s="20"/>
    </row>
    <row r="210" spans="1:7" ht="104.25" customHeight="1" x14ac:dyDescent="0.35">
      <c r="A210" s="20"/>
      <c r="B210" s="20"/>
      <c r="C210" s="22"/>
      <c r="D210" s="20"/>
      <c r="E210" s="20"/>
      <c r="F210" s="20"/>
      <c r="G210" s="20"/>
    </row>
    <row r="211" spans="1:7" ht="104.25" customHeight="1" x14ac:dyDescent="0.35">
      <c r="A211" s="20"/>
      <c r="B211" s="20"/>
      <c r="C211" s="22"/>
      <c r="D211" s="20"/>
      <c r="E211" s="20"/>
      <c r="F211" s="20"/>
      <c r="G211" s="20"/>
    </row>
    <row r="212" spans="1:7" ht="104.25" customHeight="1" x14ac:dyDescent="0.35">
      <c r="A212" s="20"/>
      <c r="B212" s="20"/>
      <c r="C212" s="22"/>
      <c r="D212" s="20"/>
      <c r="E212" s="20"/>
      <c r="F212" s="20"/>
      <c r="G212" s="20"/>
    </row>
    <row r="213" spans="1:7" ht="104.25" customHeight="1" x14ac:dyDescent="0.35">
      <c r="A213" s="20"/>
      <c r="B213" s="20"/>
      <c r="C213" s="22"/>
      <c r="D213" s="20"/>
      <c r="E213" s="20"/>
      <c r="F213" s="20"/>
      <c r="G213" s="20"/>
    </row>
    <row r="214" spans="1:7" ht="104.25" customHeight="1" x14ac:dyDescent="0.35">
      <c r="A214" s="20"/>
      <c r="B214" s="20"/>
      <c r="C214" s="22"/>
      <c r="D214" s="20"/>
      <c r="E214" s="20"/>
      <c r="F214" s="20"/>
      <c r="G214" s="20"/>
    </row>
    <row r="215" spans="1:7" ht="104.25" customHeight="1" x14ac:dyDescent="0.35">
      <c r="A215" s="20"/>
      <c r="B215" s="20"/>
      <c r="C215" s="22"/>
      <c r="D215" s="20"/>
      <c r="E215" s="20"/>
      <c r="F215" s="20"/>
      <c r="G215" s="20"/>
    </row>
    <row r="216" spans="1:7" ht="104.25" customHeight="1" x14ac:dyDescent="0.35">
      <c r="A216" s="20"/>
      <c r="B216" s="20"/>
      <c r="C216" s="22"/>
      <c r="D216" s="20"/>
      <c r="E216" s="20"/>
      <c r="F216" s="20"/>
      <c r="G216" s="20"/>
    </row>
    <row r="217" spans="1:7" ht="104.25" customHeight="1" x14ac:dyDescent="0.35">
      <c r="A217" s="20"/>
      <c r="B217" s="20"/>
      <c r="C217" s="22"/>
      <c r="D217" s="20"/>
      <c r="E217" s="20"/>
      <c r="F217" s="20"/>
      <c r="G217" s="20"/>
    </row>
    <row r="218" spans="1:7" ht="104.25" customHeight="1" x14ac:dyDescent="0.35">
      <c r="A218" s="20"/>
      <c r="B218" s="20"/>
      <c r="C218" s="22"/>
      <c r="D218" s="20"/>
      <c r="E218" s="20"/>
      <c r="F218" s="20"/>
      <c r="G218" s="20"/>
    </row>
    <row r="219" spans="1:7" ht="104.25" customHeight="1" x14ac:dyDescent="0.35">
      <c r="A219" s="20"/>
      <c r="B219" s="20"/>
      <c r="C219" s="22"/>
      <c r="D219" s="20"/>
      <c r="E219" s="20"/>
      <c r="F219" s="20"/>
      <c r="G219" s="20"/>
    </row>
    <row r="220" spans="1:7" ht="104.25" customHeight="1" x14ac:dyDescent="0.35">
      <c r="A220" s="20"/>
      <c r="B220" s="20"/>
      <c r="C220" s="22"/>
      <c r="D220" s="20"/>
      <c r="E220" s="20"/>
      <c r="F220" s="20"/>
      <c r="G220" s="20"/>
    </row>
    <row r="221" spans="1:7" ht="104.25" customHeight="1" x14ac:dyDescent="0.35">
      <c r="A221" s="20"/>
      <c r="B221" s="20"/>
      <c r="C221" s="22"/>
      <c r="D221" s="20"/>
      <c r="E221" s="20"/>
      <c r="F221" s="20"/>
      <c r="G221" s="20"/>
    </row>
    <row r="222" spans="1:7" ht="104.25" customHeight="1" x14ac:dyDescent="0.35">
      <c r="A222" s="20"/>
      <c r="B222" s="20"/>
      <c r="C222" s="22"/>
      <c r="D222" s="20"/>
      <c r="E222" s="20"/>
      <c r="F222" s="20"/>
      <c r="G222" s="20"/>
    </row>
    <row r="223" spans="1:7" ht="104.25" customHeight="1" x14ac:dyDescent="0.35">
      <c r="A223" s="20"/>
      <c r="B223" s="20"/>
      <c r="C223" s="22"/>
      <c r="D223" s="20"/>
      <c r="E223" s="20"/>
      <c r="F223" s="20"/>
      <c r="G223" s="20"/>
    </row>
    <row r="224" spans="1:7" ht="104.25" customHeight="1" x14ac:dyDescent="0.35">
      <c r="A224" s="20"/>
      <c r="B224" s="20"/>
      <c r="C224" s="22"/>
      <c r="D224" s="20"/>
      <c r="E224" s="20"/>
      <c r="F224" s="20"/>
      <c r="G224" s="20"/>
    </row>
    <row r="225" spans="1:7" ht="104.25" customHeight="1" x14ac:dyDescent="0.35">
      <c r="A225" s="20"/>
      <c r="B225" s="20"/>
      <c r="C225" s="22"/>
      <c r="D225" s="20"/>
      <c r="E225" s="20"/>
      <c r="F225" s="20"/>
      <c r="G225" s="20"/>
    </row>
    <row r="226" spans="1:7" ht="104.25" customHeight="1" x14ac:dyDescent="0.35">
      <c r="A226" s="20"/>
      <c r="B226" s="20"/>
      <c r="C226" s="22"/>
      <c r="D226" s="20"/>
      <c r="E226" s="20"/>
      <c r="F226" s="20"/>
      <c r="G226" s="20"/>
    </row>
    <row r="227" spans="1:7" ht="104.25" customHeight="1" x14ac:dyDescent="0.35">
      <c r="A227" s="20"/>
      <c r="B227" s="20"/>
      <c r="C227" s="22"/>
      <c r="D227" s="20"/>
      <c r="E227" s="20"/>
      <c r="F227" s="20"/>
      <c r="G227" s="20"/>
    </row>
    <row r="228" spans="1:7" ht="104.25" customHeight="1" x14ac:dyDescent="0.35">
      <c r="A228" s="20"/>
      <c r="B228" s="20"/>
      <c r="C228" s="22"/>
      <c r="D228" s="20"/>
      <c r="E228" s="20"/>
      <c r="F228" s="20"/>
      <c r="G228" s="20"/>
    </row>
    <row r="229" spans="1:7" ht="104.25" customHeight="1" x14ac:dyDescent="0.35">
      <c r="A229" s="20"/>
      <c r="B229" s="20"/>
      <c r="C229" s="22"/>
      <c r="D229" s="20"/>
      <c r="E229" s="20"/>
      <c r="F229" s="20"/>
      <c r="G229" s="20"/>
    </row>
    <row r="230" spans="1:7" ht="104.25" customHeight="1" x14ac:dyDescent="0.35">
      <c r="A230" s="20"/>
      <c r="B230" s="20"/>
      <c r="C230" s="22"/>
      <c r="D230" s="20"/>
      <c r="E230" s="20"/>
      <c r="F230" s="20"/>
      <c r="G230" s="20"/>
    </row>
    <row r="231" spans="1:7" ht="104.25" customHeight="1" x14ac:dyDescent="0.35">
      <c r="A231" s="20"/>
      <c r="B231" s="20"/>
      <c r="C231" s="22"/>
      <c r="D231" s="20"/>
      <c r="E231" s="20"/>
      <c r="F231" s="20"/>
      <c r="G231" s="20"/>
    </row>
    <row r="232" spans="1:7" ht="104.25" customHeight="1" x14ac:dyDescent="0.35">
      <c r="A232" s="20"/>
      <c r="B232" s="20"/>
      <c r="C232" s="22"/>
      <c r="D232" s="20"/>
      <c r="E232" s="20"/>
      <c r="F232" s="20"/>
      <c r="G232" s="20"/>
    </row>
    <row r="233" spans="1:7" ht="104.25" customHeight="1" x14ac:dyDescent="0.35">
      <c r="A233" s="20"/>
      <c r="B233" s="20"/>
      <c r="C233" s="22"/>
      <c r="D233" s="20"/>
      <c r="E233" s="20"/>
      <c r="F233" s="20"/>
      <c r="G233" s="20"/>
    </row>
    <row r="234" spans="1:7" ht="104.25" customHeight="1" x14ac:dyDescent="0.35">
      <c r="A234" s="20"/>
      <c r="B234" s="20"/>
      <c r="C234" s="22"/>
      <c r="D234" s="20"/>
      <c r="E234" s="20"/>
      <c r="F234" s="20"/>
      <c r="G234" s="20"/>
    </row>
    <row r="235" spans="1:7" ht="104.25" customHeight="1" x14ac:dyDescent="0.35">
      <c r="A235" s="20"/>
      <c r="B235" s="20"/>
      <c r="C235" s="22"/>
      <c r="D235" s="20"/>
      <c r="E235" s="20"/>
      <c r="F235" s="20"/>
      <c r="G235" s="20"/>
    </row>
    <row r="236" spans="1:7" ht="104.25" customHeight="1" x14ac:dyDescent="0.35">
      <c r="A236" s="20"/>
      <c r="B236" s="20"/>
      <c r="C236" s="22"/>
      <c r="D236" s="20"/>
      <c r="E236" s="20"/>
      <c r="F236" s="20"/>
      <c r="G236" s="20"/>
    </row>
    <row r="237" spans="1:7" ht="104.25" customHeight="1" x14ac:dyDescent="0.35">
      <c r="A237" s="20"/>
      <c r="B237" s="20"/>
      <c r="C237" s="22"/>
      <c r="D237" s="20"/>
      <c r="E237" s="20"/>
      <c r="F237" s="20"/>
      <c r="G237" s="20"/>
    </row>
    <row r="238" spans="1:7" ht="104.25" customHeight="1" x14ac:dyDescent="0.35">
      <c r="A238" s="20"/>
      <c r="B238" s="20"/>
      <c r="C238" s="22"/>
      <c r="D238" s="20"/>
      <c r="E238" s="20"/>
      <c r="F238" s="20"/>
      <c r="G238" s="20"/>
    </row>
    <row r="239" spans="1:7" ht="104.25" customHeight="1" x14ac:dyDescent="0.35">
      <c r="A239" s="20"/>
      <c r="B239" s="20"/>
      <c r="C239" s="22"/>
      <c r="D239" s="20"/>
      <c r="E239" s="20"/>
      <c r="F239" s="20"/>
      <c r="G239" s="20"/>
    </row>
    <row r="240" spans="1:7" ht="104.25" customHeight="1" x14ac:dyDescent="0.35">
      <c r="A240" s="20"/>
      <c r="B240" s="20"/>
      <c r="C240" s="22"/>
      <c r="D240" s="20"/>
      <c r="E240" s="20"/>
      <c r="F240" s="20"/>
      <c r="G240" s="20"/>
    </row>
    <row r="241" spans="1:7" ht="104.25" customHeight="1" x14ac:dyDescent="0.35">
      <c r="A241" s="20"/>
      <c r="B241" s="20"/>
      <c r="C241" s="22"/>
      <c r="D241" s="20"/>
      <c r="E241" s="20"/>
      <c r="F241" s="20"/>
      <c r="G241" s="20"/>
    </row>
    <row r="242" spans="1:7" ht="104.25" customHeight="1" x14ac:dyDescent="0.35">
      <c r="A242" s="20"/>
      <c r="B242" s="20"/>
      <c r="C242" s="22"/>
      <c r="D242" s="20"/>
      <c r="E242" s="20"/>
      <c r="F242" s="20"/>
      <c r="G242" s="20"/>
    </row>
    <row r="243" spans="1:7" ht="104.25" customHeight="1" x14ac:dyDescent="0.35">
      <c r="A243" s="20"/>
      <c r="B243" s="20"/>
      <c r="C243" s="22"/>
      <c r="D243" s="20"/>
      <c r="E243" s="20"/>
      <c r="F243" s="20"/>
      <c r="G243" s="20"/>
    </row>
    <row r="244" spans="1:7" ht="104.25" customHeight="1" x14ac:dyDescent="0.35">
      <c r="A244" s="20"/>
      <c r="B244" s="20"/>
      <c r="C244" s="22"/>
      <c r="D244" s="20"/>
      <c r="E244" s="20"/>
      <c r="F244" s="20"/>
      <c r="G244" s="20"/>
    </row>
    <row r="245" spans="1:7" ht="104.25" customHeight="1" x14ac:dyDescent="0.35">
      <c r="A245" s="20"/>
      <c r="B245" s="20"/>
      <c r="C245" s="22"/>
      <c r="D245" s="20"/>
      <c r="E245" s="20"/>
      <c r="F245" s="20"/>
      <c r="G245" s="20"/>
    </row>
    <row r="246" spans="1:7" ht="104.25" customHeight="1" x14ac:dyDescent="0.35">
      <c r="A246" s="20"/>
      <c r="B246" s="20"/>
      <c r="C246" s="22"/>
      <c r="D246" s="20"/>
      <c r="E246" s="20"/>
      <c r="F246" s="20"/>
      <c r="G246" s="20"/>
    </row>
    <row r="247" spans="1:7" ht="104.25" customHeight="1" x14ac:dyDescent="0.35">
      <c r="A247" s="20"/>
      <c r="B247" s="20"/>
      <c r="C247" s="22"/>
      <c r="D247" s="20"/>
      <c r="E247" s="20"/>
      <c r="F247" s="20"/>
      <c r="G247" s="20"/>
    </row>
    <row r="248" spans="1:7" ht="104.25" customHeight="1" x14ac:dyDescent="0.35">
      <c r="A248" s="20"/>
      <c r="B248" s="20"/>
      <c r="C248" s="22"/>
      <c r="D248" s="20"/>
      <c r="E248" s="20"/>
      <c r="F248" s="20"/>
      <c r="G248" s="20"/>
    </row>
    <row r="249" spans="1:7" ht="104.25" customHeight="1" x14ac:dyDescent="0.35">
      <c r="A249" s="20"/>
      <c r="B249" s="20"/>
      <c r="C249" s="22"/>
      <c r="D249" s="20"/>
      <c r="E249" s="20"/>
      <c r="F249" s="20"/>
      <c r="G249" s="20"/>
    </row>
    <row r="250" spans="1:7" ht="104.25" customHeight="1" x14ac:dyDescent="0.35">
      <c r="A250" s="20"/>
      <c r="B250" s="20"/>
      <c r="C250" s="22"/>
      <c r="D250" s="20"/>
      <c r="E250" s="20"/>
      <c r="F250" s="20"/>
      <c r="G250" s="20"/>
    </row>
    <row r="251" spans="1:7" ht="104.25" customHeight="1" x14ac:dyDescent="0.35">
      <c r="A251" s="20"/>
      <c r="B251" s="20"/>
      <c r="C251" s="22"/>
      <c r="D251" s="20"/>
      <c r="E251" s="20"/>
      <c r="F251" s="20"/>
      <c r="G251" s="20"/>
    </row>
    <row r="252" spans="1:7" ht="104.25" customHeight="1" x14ac:dyDescent="0.35">
      <c r="A252" s="20"/>
      <c r="B252" s="20"/>
      <c r="C252" s="22"/>
      <c r="D252" s="20"/>
      <c r="E252" s="20"/>
      <c r="F252" s="20"/>
      <c r="G252" s="20"/>
    </row>
    <row r="253" spans="1:7" ht="104.25" customHeight="1" x14ac:dyDescent="0.35">
      <c r="A253" s="20"/>
      <c r="B253" s="20"/>
      <c r="C253" s="22"/>
      <c r="D253" s="20"/>
      <c r="E253" s="20"/>
      <c r="F253" s="20"/>
      <c r="G253" s="20"/>
    </row>
    <row r="254" spans="1:7" ht="104.25" customHeight="1" x14ac:dyDescent="0.35">
      <c r="A254" s="20"/>
      <c r="B254" s="20"/>
      <c r="C254" s="22"/>
      <c r="D254" s="20"/>
      <c r="E254" s="20"/>
      <c r="F254" s="20"/>
      <c r="G254" s="20"/>
    </row>
    <row r="255" spans="1:7" ht="104.25" customHeight="1" x14ac:dyDescent="0.35">
      <c r="A255" s="20"/>
      <c r="B255" s="20"/>
      <c r="C255" s="22"/>
      <c r="D255" s="20"/>
      <c r="E255" s="20"/>
      <c r="F255" s="20"/>
      <c r="G255" s="20"/>
    </row>
    <row r="256" spans="1:7" ht="104.25" customHeight="1" x14ac:dyDescent="0.35">
      <c r="A256" s="20"/>
      <c r="B256" s="20"/>
      <c r="C256" s="22"/>
      <c r="D256" s="20"/>
      <c r="E256" s="20"/>
      <c r="F256" s="20"/>
      <c r="G256" s="20"/>
    </row>
    <row r="257" spans="1:7" ht="104.25" customHeight="1" x14ac:dyDescent="0.35">
      <c r="A257" s="20"/>
      <c r="B257" s="20"/>
      <c r="C257" s="22"/>
      <c r="D257" s="20"/>
      <c r="E257" s="20"/>
      <c r="F257" s="20"/>
      <c r="G257" s="20"/>
    </row>
    <row r="258" spans="1:7" ht="104.25" customHeight="1" x14ac:dyDescent="0.35">
      <c r="A258" s="20"/>
      <c r="B258" s="20"/>
      <c r="C258" s="22"/>
      <c r="D258" s="20"/>
      <c r="E258" s="20"/>
      <c r="F258" s="20"/>
      <c r="G258" s="20"/>
    </row>
    <row r="259" spans="1:7" ht="104.25" customHeight="1" x14ac:dyDescent="0.35">
      <c r="A259" s="20"/>
      <c r="B259" s="20"/>
      <c r="C259" s="22"/>
      <c r="D259" s="20"/>
      <c r="E259" s="20"/>
      <c r="F259" s="20"/>
      <c r="G259" s="20"/>
    </row>
    <row r="260" spans="1:7" ht="104.25" customHeight="1" x14ac:dyDescent="0.35">
      <c r="A260" s="20"/>
      <c r="B260" s="20"/>
      <c r="C260" s="22"/>
      <c r="D260" s="20"/>
      <c r="E260" s="20"/>
      <c r="F260" s="20"/>
      <c r="G260" s="20"/>
    </row>
    <row r="261" spans="1:7" ht="104.25" customHeight="1" x14ac:dyDescent="0.35">
      <c r="A261" s="20"/>
      <c r="B261" s="20"/>
      <c r="C261" s="22"/>
      <c r="D261" s="20"/>
      <c r="E261" s="20"/>
      <c r="F261" s="20"/>
      <c r="G261" s="20"/>
    </row>
    <row r="262" spans="1:7" ht="104.25" customHeight="1" x14ac:dyDescent="0.35">
      <c r="A262" s="20"/>
      <c r="B262" s="20"/>
      <c r="C262" s="22"/>
      <c r="D262" s="20"/>
      <c r="E262" s="20"/>
      <c r="F262" s="20"/>
      <c r="G262" s="20"/>
    </row>
    <row r="263" spans="1:7" ht="104.25" customHeight="1" x14ac:dyDescent="0.35">
      <c r="A263" s="20"/>
      <c r="B263" s="20"/>
      <c r="C263" s="22"/>
      <c r="D263" s="20"/>
      <c r="E263" s="20"/>
      <c r="F263" s="20"/>
      <c r="G263" s="20"/>
    </row>
    <row r="264" spans="1:7" ht="104.25" customHeight="1" x14ac:dyDescent="0.35">
      <c r="A264" s="20"/>
      <c r="B264" s="20"/>
      <c r="C264" s="22"/>
      <c r="D264" s="20"/>
      <c r="E264" s="20"/>
      <c r="F264" s="20"/>
      <c r="G264" s="20"/>
    </row>
    <row r="265" spans="1:7" ht="104.25" customHeight="1" x14ac:dyDescent="0.35">
      <c r="A265" s="20"/>
      <c r="B265" s="20"/>
      <c r="C265" s="22"/>
      <c r="D265" s="20"/>
      <c r="E265" s="20"/>
      <c r="F265" s="20"/>
      <c r="G265" s="20"/>
    </row>
    <row r="266" spans="1:7" ht="104.25" customHeight="1" x14ac:dyDescent="0.35">
      <c r="A266" s="20"/>
      <c r="B266" s="20"/>
      <c r="C266" s="22"/>
      <c r="D266" s="20"/>
      <c r="E266" s="20"/>
      <c r="F266" s="20"/>
      <c r="G266" s="20"/>
    </row>
    <row r="267" spans="1:7" ht="104.25" customHeight="1" x14ac:dyDescent="0.35">
      <c r="A267" s="20"/>
      <c r="B267" s="20"/>
      <c r="C267" s="22"/>
      <c r="D267" s="20"/>
      <c r="E267" s="20"/>
      <c r="F267" s="20"/>
      <c r="G267" s="20"/>
    </row>
    <row r="268" spans="1:7" ht="104.25" customHeight="1" x14ac:dyDescent="0.35">
      <c r="A268" s="20"/>
      <c r="B268" s="20"/>
      <c r="C268" s="22"/>
      <c r="D268" s="20"/>
      <c r="E268" s="20"/>
      <c r="F268" s="20"/>
      <c r="G268" s="20"/>
    </row>
    <row r="269" spans="1:7" ht="104.25" customHeight="1" x14ac:dyDescent="0.35">
      <c r="A269" s="20"/>
      <c r="B269" s="20"/>
      <c r="C269" s="22"/>
      <c r="D269" s="20"/>
      <c r="E269" s="20"/>
      <c r="F269" s="20"/>
      <c r="G269" s="20"/>
    </row>
    <row r="270" spans="1:7" ht="104.25" customHeight="1" x14ac:dyDescent="0.35">
      <c r="A270" s="20"/>
      <c r="B270" s="20"/>
      <c r="C270" s="22"/>
      <c r="D270" s="20"/>
      <c r="E270" s="20"/>
      <c r="F270" s="20"/>
      <c r="G270" s="20"/>
    </row>
    <row r="271" spans="1:7" ht="104.25" customHeight="1" x14ac:dyDescent="0.35">
      <c r="A271" s="20"/>
      <c r="B271" s="20"/>
      <c r="C271" s="22"/>
      <c r="D271" s="20"/>
      <c r="E271" s="20"/>
      <c r="F271" s="20"/>
      <c r="G271" s="20"/>
    </row>
    <row r="272" spans="1:7" ht="104.25" customHeight="1" x14ac:dyDescent="0.35">
      <c r="A272" s="20"/>
      <c r="B272" s="20"/>
      <c r="C272" s="22"/>
      <c r="D272" s="20"/>
      <c r="E272" s="20"/>
      <c r="F272" s="20"/>
      <c r="G272" s="20"/>
    </row>
    <row r="273" spans="1:7" ht="104.25" customHeight="1" x14ac:dyDescent="0.35">
      <c r="A273" s="20"/>
      <c r="B273" s="20"/>
      <c r="C273" s="22"/>
      <c r="D273" s="20"/>
      <c r="E273" s="20"/>
      <c r="F273" s="20"/>
      <c r="G273" s="20"/>
    </row>
    <row r="274" spans="1:7" ht="104.25" customHeight="1" x14ac:dyDescent="0.35">
      <c r="A274" s="20"/>
      <c r="B274" s="20"/>
      <c r="C274" s="22"/>
      <c r="D274" s="20"/>
      <c r="E274" s="20"/>
      <c r="F274" s="20"/>
      <c r="G274" s="20"/>
    </row>
    <row r="275" spans="1:7" ht="104.25" customHeight="1" x14ac:dyDescent="0.35">
      <c r="A275" s="20"/>
      <c r="B275" s="20"/>
      <c r="C275" s="22"/>
      <c r="D275" s="20"/>
      <c r="E275" s="20"/>
      <c r="F275" s="20"/>
      <c r="G275" s="20"/>
    </row>
    <row r="276" spans="1:7" ht="104.25" customHeight="1" x14ac:dyDescent="0.35">
      <c r="A276" s="20"/>
      <c r="B276" s="20"/>
      <c r="C276" s="22"/>
      <c r="D276" s="20"/>
      <c r="E276" s="20"/>
      <c r="F276" s="20"/>
      <c r="G276" s="20"/>
    </row>
    <row r="277" spans="1:7" ht="104.25" customHeight="1" x14ac:dyDescent="0.35">
      <c r="A277" s="20"/>
      <c r="B277" s="20"/>
      <c r="C277" s="22"/>
      <c r="D277" s="20"/>
      <c r="E277" s="20"/>
      <c r="F277" s="20"/>
      <c r="G277" s="20"/>
    </row>
    <row r="278" spans="1:7" ht="104.25" customHeight="1" x14ac:dyDescent="0.35">
      <c r="A278" s="20"/>
      <c r="B278" s="20"/>
      <c r="C278" s="22"/>
      <c r="D278" s="20"/>
      <c r="E278" s="20"/>
      <c r="F278" s="20"/>
      <c r="G278" s="20"/>
    </row>
    <row r="279" spans="1:7" ht="104.25" customHeight="1" x14ac:dyDescent="0.35">
      <c r="A279" s="20"/>
      <c r="B279" s="20"/>
      <c r="C279" s="22"/>
      <c r="D279" s="20"/>
      <c r="E279" s="20"/>
      <c r="F279" s="20"/>
      <c r="G279" s="20"/>
    </row>
    <row r="280" spans="1:7" ht="104.25" customHeight="1" x14ac:dyDescent="0.35">
      <c r="A280" s="20"/>
      <c r="B280" s="20"/>
      <c r="C280" s="22"/>
      <c r="D280" s="20"/>
      <c r="E280" s="20"/>
      <c r="F280" s="20"/>
      <c r="G280" s="20"/>
    </row>
    <row r="281" spans="1:7" ht="104.25" customHeight="1" x14ac:dyDescent="0.35">
      <c r="A281" s="20"/>
      <c r="B281" s="20"/>
      <c r="C281" s="22"/>
      <c r="D281" s="20"/>
      <c r="E281" s="20"/>
      <c r="F281" s="20"/>
      <c r="G281" s="20"/>
    </row>
    <row r="282" spans="1:7" ht="104.25" customHeight="1" x14ac:dyDescent="0.35">
      <c r="A282" s="20"/>
      <c r="B282" s="20"/>
      <c r="C282" s="22"/>
      <c r="D282" s="20"/>
      <c r="E282" s="20"/>
      <c r="F282" s="20"/>
      <c r="G282" s="20"/>
    </row>
    <row r="283" spans="1:7" ht="104.25" customHeight="1" x14ac:dyDescent="0.35">
      <c r="A283" s="20"/>
      <c r="B283" s="20"/>
      <c r="C283" s="22"/>
      <c r="D283" s="20"/>
      <c r="E283" s="20"/>
      <c r="F283" s="20"/>
      <c r="G283" s="20"/>
    </row>
    <row r="284" spans="1:7" ht="104.25" customHeight="1" x14ac:dyDescent="0.35">
      <c r="A284" s="20"/>
      <c r="B284" s="20"/>
      <c r="C284" s="22"/>
      <c r="D284" s="20"/>
      <c r="E284" s="20"/>
      <c r="F284" s="20"/>
      <c r="G284" s="20"/>
    </row>
    <row r="285" spans="1:7" ht="104.25" customHeight="1" x14ac:dyDescent="0.35">
      <c r="A285" s="20"/>
      <c r="B285" s="20"/>
      <c r="C285" s="22"/>
      <c r="D285" s="20"/>
      <c r="E285" s="20"/>
      <c r="F285" s="20"/>
      <c r="G285" s="20"/>
    </row>
    <row r="286" spans="1:7" ht="104.25" customHeight="1" x14ac:dyDescent="0.35">
      <c r="A286" s="20"/>
      <c r="B286" s="20"/>
      <c r="C286" s="22"/>
      <c r="D286" s="20"/>
      <c r="E286" s="20"/>
      <c r="F286" s="20"/>
      <c r="G286" s="20"/>
    </row>
    <row r="287" spans="1:7" ht="104.25" customHeight="1" x14ac:dyDescent="0.35">
      <c r="A287" s="20"/>
      <c r="B287" s="20"/>
      <c r="C287" s="22"/>
      <c r="D287" s="20"/>
      <c r="E287" s="20"/>
      <c r="F287" s="20"/>
      <c r="G287" s="20"/>
    </row>
    <row r="288" spans="1:7" ht="104.25" customHeight="1" x14ac:dyDescent="0.35">
      <c r="A288" s="20"/>
      <c r="B288" s="20"/>
      <c r="C288" s="22"/>
      <c r="D288" s="20"/>
      <c r="E288" s="20"/>
      <c r="F288" s="20"/>
      <c r="G288" s="20"/>
    </row>
    <row r="289" spans="1:7" ht="104.25" customHeight="1" x14ac:dyDescent="0.35">
      <c r="A289" s="20"/>
      <c r="B289" s="20"/>
      <c r="C289" s="22"/>
      <c r="D289" s="20"/>
      <c r="E289" s="20"/>
      <c r="F289" s="20"/>
      <c r="G289" s="20"/>
    </row>
    <row r="290" spans="1:7" ht="104.25" customHeight="1" x14ac:dyDescent="0.35">
      <c r="A290" s="20"/>
      <c r="B290" s="20"/>
      <c r="C290" s="22"/>
      <c r="D290" s="20"/>
      <c r="E290" s="20"/>
      <c r="F290" s="20"/>
      <c r="G290" s="20"/>
    </row>
    <row r="291" spans="1:7" ht="104.25" customHeight="1" x14ac:dyDescent="0.35">
      <c r="A291" s="20"/>
      <c r="B291" s="20"/>
      <c r="C291" s="22"/>
      <c r="D291" s="20"/>
      <c r="E291" s="20"/>
      <c r="F291" s="20"/>
      <c r="G291" s="20"/>
    </row>
  </sheetData>
  <pageMargins left="0.7" right="0.7" top="0.75" bottom="0.75" header="0.3" footer="0.3"/>
  <pageSetup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2D43A-CF6C-47B2-92D2-6AE535B8A435}">
  <sheetPr>
    <pageSetUpPr fitToPage="1"/>
  </sheetPr>
  <dimension ref="A3:R67"/>
  <sheetViews>
    <sheetView zoomScale="70" zoomScaleNormal="70" workbookViewId="0">
      <selection activeCell="N36" sqref="N36"/>
    </sheetView>
  </sheetViews>
  <sheetFormatPr baseColWidth="10" defaultColWidth="11.453125" defaultRowHeight="14.5" x14ac:dyDescent="0.35"/>
  <cols>
    <col min="1" max="1" width="11.453125" style="4"/>
    <col min="2" max="2" width="14.453125" style="4" customWidth="1"/>
    <col min="3" max="11" width="11.453125" style="4"/>
    <col min="12" max="12" width="21.1796875" style="4" customWidth="1"/>
    <col min="13" max="13" width="25" style="4" bestFit="1" customWidth="1"/>
    <col min="14" max="14" width="27.81640625" style="4" bestFit="1" customWidth="1"/>
    <col min="15" max="15" width="13.81640625" style="4" bestFit="1" customWidth="1"/>
    <col min="16" max="16" width="10.36328125" style="4" bestFit="1" customWidth="1"/>
    <col min="17" max="17" width="13.453125" style="4" bestFit="1" customWidth="1"/>
    <col min="18" max="18" width="13.81640625" style="4" bestFit="1" customWidth="1"/>
    <col min="19" max="16384" width="11.453125" style="4"/>
  </cols>
  <sheetData>
    <row r="3" spans="1:18" ht="15" customHeight="1" x14ac:dyDescent="0.35"/>
    <row r="4" spans="1:18" ht="21" x14ac:dyDescent="0.5">
      <c r="A4" s="36" t="s">
        <v>400</v>
      </c>
      <c r="B4" s="36"/>
      <c r="C4" s="36"/>
      <c r="D4" s="36"/>
      <c r="E4" s="36"/>
      <c r="F4" s="36"/>
      <c r="G4" s="36"/>
      <c r="H4" s="36"/>
      <c r="I4" s="36"/>
      <c r="J4" s="36"/>
      <c r="K4" s="36"/>
      <c r="L4" s="36"/>
      <c r="M4" s="36"/>
      <c r="N4" s="36"/>
      <c r="O4" s="7"/>
      <c r="P4" s="7"/>
    </row>
    <row r="5" spans="1:18" x14ac:dyDescent="0.35">
      <c r="A5" s="6" t="s">
        <v>401</v>
      </c>
      <c r="C5" s="4">
        <f>GETPIVOTDATA("Criticidad",'Estado General'!$A$3)</f>
        <v>457</v>
      </c>
    </row>
    <row r="6" spans="1:18" x14ac:dyDescent="0.35">
      <c r="A6" s="5" t="s">
        <v>26</v>
      </c>
      <c r="C6" s="4">
        <f>GETPIVOTDATA("Criticidad",'Estado General'!$A$3,"Responsable","TECNICO")</f>
        <v>282</v>
      </c>
    </row>
    <row r="7" spans="1:18" x14ac:dyDescent="0.35">
      <c r="A7" s="5" t="s">
        <v>41</v>
      </c>
      <c r="C7" s="4">
        <f>GETPIVOTDATA("Criticidad",'Estado General'!$A$3,"Responsable","SGC")</f>
        <v>166</v>
      </c>
      <c r="N7" s="4" t="s">
        <v>402</v>
      </c>
    </row>
    <row r="8" spans="1:18" x14ac:dyDescent="0.35">
      <c r="A8" s="5" t="s">
        <v>80</v>
      </c>
      <c r="C8" s="4">
        <f>GETPIVOTDATA("Criticidad",'Estado General'!$A$3,"Responsable","OTI")</f>
        <v>9</v>
      </c>
    </row>
    <row r="9" spans="1:18" x14ac:dyDescent="0.35">
      <c r="M9" s="1" t="s">
        <v>403</v>
      </c>
      <c r="N9" s="1" t="s">
        <v>404</v>
      </c>
      <c r="O9"/>
      <c r="P9"/>
      <c r="Q9"/>
      <c r="R9"/>
    </row>
    <row r="10" spans="1:18" x14ac:dyDescent="0.35">
      <c r="M10" s="1" t="s">
        <v>0</v>
      </c>
      <c r="N10" t="s">
        <v>405</v>
      </c>
      <c r="O10" t="s">
        <v>406</v>
      </c>
      <c r="P10" t="s">
        <v>407</v>
      </c>
      <c r="Q10" t="s">
        <v>14</v>
      </c>
      <c r="R10"/>
    </row>
    <row r="11" spans="1:18" x14ac:dyDescent="0.35">
      <c r="M11" s="2" t="s">
        <v>80</v>
      </c>
      <c r="N11" s="3"/>
      <c r="O11" s="3">
        <v>1</v>
      </c>
      <c r="P11" s="3">
        <v>1</v>
      </c>
      <c r="Q11" s="3">
        <v>2</v>
      </c>
      <c r="R11"/>
    </row>
    <row r="12" spans="1:18" x14ac:dyDescent="0.35">
      <c r="M12" s="8">
        <v>307</v>
      </c>
      <c r="N12" s="3"/>
      <c r="O12" s="3"/>
      <c r="P12" s="3">
        <v>1</v>
      </c>
      <c r="Q12" s="3">
        <v>1</v>
      </c>
      <c r="R12"/>
    </row>
    <row r="13" spans="1:18" x14ac:dyDescent="0.35">
      <c r="M13" s="8">
        <v>450</v>
      </c>
      <c r="N13" s="3"/>
      <c r="O13" s="3">
        <v>1</v>
      </c>
      <c r="P13" s="3"/>
      <c r="Q13" s="3">
        <v>1</v>
      </c>
      <c r="R13"/>
    </row>
    <row r="14" spans="1:18" x14ac:dyDescent="0.35">
      <c r="M14" s="2" t="s">
        <v>26</v>
      </c>
      <c r="N14" s="3">
        <v>6</v>
      </c>
      <c r="O14" s="3">
        <v>24</v>
      </c>
      <c r="P14" s="3"/>
      <c r="Q14" s="3">
        <v>30</v>
      </c>
      <c r="R14"/>
    </row>
    <row r="15" spans="1:18" x14ac:dyDescent="0.35">
      <c r="M15" s="8">
        <v>333</v>
      </c>
      <c r="N15" s="3">
        <v>1</v>
      </c>
      <c r="O15" s="3"/>
      <c r="P15" s="3"/>
      <c r="Q15" s="3">
        <v>1</v>
      </c>
      <c r="R15"/>
    </row>
    <row r="16" spans="1:18" x14ac:dyDescent="0.35">
      <c r="M16" s="8">
        <v>334</v>
      </c>
      <c r="N16" s="3">
        <v>1</v>
      </c>
      <c r="O16" s="3"/>
      <c r="P16" s="3"/>
      <c r="Q16" s="3">
        <v>1</v>
      </c>
      <c r="R16"/>
    </row>
    <row r="17" spans="3:18" x14ac:dyDescent="0.35">
      <c r="M17" s="8">
        <v>340</v>
      </c>
      <c r="N17" s="3">
        <v>1</v>
      </c>
      <c r="O17" s="3"/>
      <c r="P17" s="3"/>
      <c r="Q17" s="3">
        <v>1</v>
      </c>
      <c r="R17"/>
    </row>
    <row r="18" spans="3:18" x14ac:dyDescent="0.35">
      <c r="M18" s="8">
        <v>341</v>
      </c>
      <c r="N18" s="3">
        <v>1</v>
      </c>
      <c r="O18" s="3"/>
      <c r="P18" s="3"/>
      <c r="Q18" s="3">
        <v>1</v>
      </c>
      <c r="R18"/>
    </row>
    <row r="19" spans="3:18" x14ac:dyDescent="0.35">
      <c r="M19" s="8">
        <v>342</v>
      </c>
      <c r="N19" s="3">
        <v>1</v>
      </c>
      <c r="O19" s="3"/>
      <c r="P19" s="3"/>
      <c r="Q19" s="3">
        <v>1</v>
      </c>
      <c r="R19"/>
    </row>
    <row r="20" spans="3:18" x14ac:dyDescent="0.35">
      <c r="M20" s="8">
        <v>343</v>
      </c>
      <c r="N20" s="3">
        <v>1</v>
      </c>
      <c r="O20" s="3"/>
      <c r="P20" s="3"/>
      <c r="Q20" s="3">
        <v>1</v>
      </c>
      <c r="R20"/>
    </row>
    <row r="21" spans="3:18" x14ac:dyDescent="0.35">
      <c r="M21" s="8">
        <v>350</v>
      </c>
      <c r="N21" s="3"/>
      <c r="O21" s="3">
        <v>1</v>
      </c>
      <c r="P21" s="3"/>
      <c r="Q21" s="3">
        <v>1</v>
      </c>
      <c r="R21"/>
    </row>
    <row r="22" spans="3:18" x14ac:dyDescent="0.35">
      <c r="M22" s="8">
        <v>406</v>
      </c>
      <c r="N22" s="3"/>
      <c r="O22" s="3">
        <v>1</v>
      </c>
      <c r="P22" s="3"/>
      <c r="Q22" s="3">
        <v>1</v>
      </c>
    </row>
    <row r="23" spans="3:18" x14ac:dyDescent="0.35">
      <c r="M23" s="8">
        <v>409</v>
      </c>
      <c r="N23" s="3"/>
      <c r="O23" s="3">
        <v>1</v>
      </c>
      <c r="P23" s="3"/>
      <c r="Q23" s="3">
        <v>1</v>
      </c>
    </row>
    <row r="24" spans="3:18" x14ac:dyDescent="0.35">
      <c r="M24" s="8">
        <v>410</v>
      </c>
      <c r="N24" s="3"/>
      <c r="O24" s="3">
        <v>1</v>
      </c>
      <c r="P24" s="3"/>
      <c r="Q24" s="3">
        <v>1</v>
      </c>
    </row>
    <row r="25" spans="3:18" x14ac:dyDescent="0.35">
      <c r="C25" s="5" t="s">
        <v>408</v>
      </c>
      <c r="J25" s="5" t="s">
        <v>409</v>
      </c>
      <c r="M25" s="8">
        <v>411</v>
      </c>
      <c r="N25" s="3"/>
      <c r="O25" s="3">
        <v>1</v>
      </c>
      <c r="P25" s="3"/>
      <c r="Q25" s="3">
        <v>1</v>
      </c>
    </row>
    <row r="26" spans="3:18" x14ac:dyDescent="0.35">
      <c r="M26" s="8">
        <v>412</v>
      </c>
      <c r="N26" s="3"/>
      <c r="O26" s="3">
        <v>1</v>
      </c>
      <c r="P26" s="3"/>
      <c r="Q26" s="3">
        <v>1</v>
      </c>
    </row>
    <row r="27" spans="3:18" x14ac:dyDescent="0.35">
      <c r="M27" s="8">
        <v>415</v>
      </c>
      <c r="N27" s="3"/>
      <c r="O27" s="3">
        <v>1</v>
      </c>
      <c r="P27" s="3"/>
      <c r="Q27" s="3">
        <v>1</v>
      </c>
    </row>
    <row r="28" spans="3:18" x14ac:dyDescent="0.35">
      <c r="M28" s="8">
        <v>416</v>
      </c>
      <c r="N28" s="3"/>
      <c r="O28" s="3">
        <v>1</v>
      </c>
      <c r="P28" s="3"/>
      <c r="Q28" s="3">
        <v>1</v>
      </c>
    </row>
    <row r="29" spans="3:18" x14ac:dyDescent="0.35">
      <c r="M29" s="8">
        <v>417</v>
      </c>
      <c r="N29" s="3"/>
      <c r="O29" s="3">
        <v>1</v>
      </c>
      <c r="P29" s="3"/>
      <c r="Q29" s="3">
        <v>1</v>
      </c>
    </row>
    <row r="30" spans="3:18" x14ac:dyDescent="0.35">
      <c r="M30" s="8">
        <v>419</v>
      </c>
      <c r="N30" s="3"/>
      <c r="O30" s="3">
        <v>1</v>
      </c>
      <c r="P30" s="3"/>
      <c r="Q30" s="3">
        <v>1</v>
      </c>
    </row>
    <row r="31" spans="3:18" x14ac:dyDescent="0.35">
      <c r="M31" s="8">
        <v>424</v>
      </c>
      <c r="N31" s="3"/>
      <c r="O31" s="3">
        <v>1</v>
      </c>
      <c r="P31" s="3"/>
      <c r="Q31" s="3">
        <v>1</v>
      </c>
    </row>
    <row r="32" spans="3:18" x14ac:dyDescent="0.35">
      <c r="M32" s="8">
        <v>425</v>
      </c>
      <c r="N32" s="3"/>
      <c r="O32" s="3">
        <v>1</v>
      </c>
      <c r="P32" s="3"/>
      <c r="Q32" s="3">
        <v>1</v>
      </c>
    </row>
    <row r="33" spans="13:17" x14ac:dyDescent="0.35">
      <c r="M33" s="8">
        <v>433</v>
      </c>
      <c r="N33" s="3"/>
      <c r="O33" s="3">
        <v>1</v>
      </c>
      <c r="P33" s="3"/>
      <c r="Q33" s="3">
        <v>1</v>
      </c>
    </row>
    <row r="34" spans="13:17" x14ac:dyDescent="0.35">
      <c r="M34" s="8">
        <v>434</v>
      </c>
      <c r="N34" s="3"/>
      <c r="O34" s="3">
        <v>1</v>
      </c>
      <c r="P34" s="3"/>
      <c r="Q34" s="3">
        <v>1</v>
      </c>
    </row>
    <row r="35" spans="13:17" x14ac:dyDescent="0.35">
      <c r="M35" s="8">
        <v>435</v>
      </c>
      <c r="N35" s="3"/>
      <c r="O35" s="3">
        <v>1</v>
      </c>
      <c r="P35" s="3"/>
      <c r="Q35" s="3">
        <v>1</v>
      </c>
    </row>
    <row r="36" spans="13:17" x14ac:dyDescent="0.35">
      <c r="M36" s="8">
        <v>439</v>
      </c>
      <c r="N36" s="3"/>
      <c r="O36" s="3">
        <v>1</v>
      </c>
      <c r="P36" s="3"/>
      <c r="Q36" s="3">
        <v>1</v>
      </c>
    </row>
    <row r="37" spans="13:17" x14ac:dyDescent="0.35">
      <c r="M37" s="8">
        <v>441</v>
      </c>
      <c r="N37" s="3"/>
      <c r="O37" s="3">
        <v>1</v>
      </c>
      <c r="P37" s="3"/>
      <c r="Q37" s="3">
        <v>1</v>
      </c>
    </row>
    <row r="38" spans="13:17" x14ac:dyDescent="0.35">
      <c r="M38" s="8">
        <v>444</v>
      </c>
      <c r="N38" s="3"/>
      <c r="O38" s="3">
        <v>1</v>
      </c>
      <c r="P38" s="3"/>
      <c r="Q38" s="3">
        <v>1</v>
      </c>
    </row>
    <row r="39" spans="13:17" x14ac:dyDescent="0.35">
      <c r="M39" s="8">
        <v>449</v>
      </c>
      <c r="N39" s="3"/>
      <c r="O39" s="3">
        <v>1</v>
      </c>
      <c r="P39" s="3"/>
      <c r="Q39" s="3">
        <v>1</v>
      </c>
    </row>
    <row r="40" spans="13:17" x14ac:dyDescent="0.35">
      <c r="M40" s="8">
        <v>451</v>
      </c>
      <c r="N40" s="3"/>
      <c r="O40" s="3">
        <v>1</v>
      </c>
      <c r="P40" s="3"/>
      <c r="Q40" s="3">
        <v>1</v>
      </c>
    </row>
    <row r="41" spans="13:17" x14ac:dyDescent="0.35">
      <c r="M41" s="8">
        <v>452</v>
      </c>
      <c r="N41" s="3"/>
      <c r="O41" s="3">
        <v>1</v>
      </c>
      <c r="P41" s="3"/>
      <c r="Q41" s="3">
        <v>1</v>
      </c>
    </row>
    <row r="42" spans="13:17" x14ac:dyDescent="0.35">
      <c r="M42" s="8">
        <v>453</v>
      </c>
      <c r="N42" s="3"/>
      <c r="O42" s="3">
        <v>1</v>
      </c>
      <c r="P42" s="3"/>
      <c r="Q42" s="3">
        <v>1</v>
      </c>
    </row>
    <row r="43" spans="13:17" x14ac:dyDescent="0.35">
      <c r="M43" s="8">
        <v>454</v>
      </c>
      <c r="N43" s="3"/>
      <c r="O43" s="3">
        <v>1</v>
      </c>
      <c r="P43" s="3"/>
      <c r="Q43" s="3">
        <v>1</v>
      </c>
    </row>
    <row r="44" spans="13:17" x14ac:dyDescent="0.35">
      <c r="M44" s="8">
        <v>457</v>
      </c>
      <c r="N44" s="3"/>
      <c r="O44" s="3">
        <v>1</v>
      </c>
      <c r="P44" s="3"/>
      <c r="Q44" s="3">
        <v>1</v>
      </c>
    </row>
    <row r="45" spans="13:17" x14ac:dyDescent="0.35">
      <c r="M45" s="2" t="s">
        <v>14</v>
      </c>
      <c r="N45" s="3">
        <v>6</v>
      </c>
      <c r="O45" s="3">
        <v>25</v>
      </c>
      <c r="P45" s="3">
        <v>1</v>
      </c>
      <c r="Q45" s="3">
        <v>32</v>
      </c>
    </row>
    <row r="46" spans="13:17" x14ac:dyDescent="0.35">
      <c r="M46"/>
      <c r="N46"/>
      <c r="O46"/>
      <c r="P46"/>
      <c r="Q46"/>
    </row>
    <row r="47" spans="13:17" x14ac:dyDescent="0.35">
      <c r="M47"/>
      <c r="N47"/>
      <c r="O47"/>
      <c r="P47"/>
      <c r="Q47"/>
    </row>
    <row r="48" spans="13:17" x14ac:dyDescent="0.35">
      <c r="M48"/>
      <c r="N48"/>
      <c r="O48"/>
      <c r="P48"/>
      <c r="Q48"/>
    </row>
    <row r="49" spans="13:17" x14ac:dyDescent="0.35">
      <c r="M49"/>
      <c r="N49"/>
      <c r="O49"/>
      <c r="P49"/>
      <c r="Q49"/>
    </row>
    <row r="50" spans="13:17" x14ac:dyDescent="0.35">
      <c r="M50"/>
      <c r="N50"/>
      <c r="O50"/>
      <c r="P50"/>
    </row>
    <row r="51" spans="13:17" x14ac:dyDescent="0.35">
      <c r="M51"/>
      <c r="N51"/>
      <c r="O51"/>
    </row>
    <row r="52" spans="13:17" x14ac:dyDescent="0.35">
      <c r="M52"/>
      <c r="N52"/>
      <c r="O52"/>
    </row>
    <row r="53" spans="13:17" x14ac:dyDescent="0.35">
      <c r="M53"/>
      <c r="N53"/>
      <c r="O53"/>
    </row>
    <row r="54" spans="13:17" x14ac:dyDescent="0.35">
      <c r="M54"/>
      <c r="N54"/>
      <c r="O54"/>
    </row>
    <row r="55" spans="13:17" x14ac:dyDescent="0.35">
      <c r="M55"/>
      <c r="N55"/>
      <c r="O55"/>
    </row>
    <row r="56" spans="13:17" x14ac:dyDescent="0.35">
      <c r="M56"/>
      <c r="N56"/>
      <c r="O56"/>
    </row>
    <row r="57" spans="13:17" x14ac:dyDescent="0.35">
      <c r="M57"/>
      <c r="N57"/>
      <c r="O57"/>
    </row>
    <row r="58" spans="13:17" x14ac:dyDescent="0.35">
      <c r="M58"/>
      <c r="N58"/>
      <c r="O58"/>
    </row>
    <row r="59" spans="13:17" x14ac:dyDescent="0.35">
      <c r="M59"/>
      <c r="N59"/>
      <c r="O59"/>
    </row>
    <row r="60" spans="13:17" x14ac:dyDescent="0.35">
      <c r="M60"/>
      <c r="N60"/>
      <c r="O60"/>
    </row>
    <row r="61" spans="13:17" x14ac:dyDescent="0.35">
      <c r="M61"/>
      <c r="N61"/>
      <c r="O61"/>
    </row>
    <row r="62" spans="13:17" x14ac:dyDescent="0.35">
      <c r="M62"/>
      <c r="N62"/>
      <c r="O62"/>
    </row>
    <row r="63" spans="13:17" x14ac:dyDescent="0.35">
      <c r="M63"/>
      <c r="N63"/>
      <c r="O63"/>
    </row>
    <row r="64" spans="13:17" x14ac:dyDescent="0.35">
      <c r="M64"/>
      <c r="N64"/>
      <c r="O64"/>
    </row>
    <row r="65" spans="13:15" x14ac:dyDescent="0.35">
      <c r="M65"/>
      <c r="N65"/>
      <c r="O65"/>
    </row>
    <row r="66" spans="13:15" x14ac:dyDescent="0.35">
      <c r="M66"/>
      <c r="N66"/>
      <c r="O66"/>
    </row>
    <row r="67" spans="13:15" x14ac:dyDescent="0.35">
      <c r="M67"/>
      <c r="N67"/>
      <c r="O67"/>
    </row>
  </sheetData>
  <mergeCells count="1">
    <mergeCell ref="A4:N4"/>
  </mergeCells>
  <pageMargins left="0.25" right="0.25"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B9383-FEE8-44D3-9ACC-B300185647EB}">
  <dimension ref="A3:B461"/>
  <sheetViews>
    <sheetView topLeftCell="A58" workbookViewId="0">
      <selection activeCell="C67" sqref="C67"/>
    </sheetView>
  </sheetViews>
  <sheetFormatPr baseColWidth="10" defaultColWidth="11.453125" defaultRowHeight="14.5" x14ac:dyDescent="0.35"/>
  <cols>
    <col min="1" max="1" width="17.453125" bestFit="1" customWidth="1"/>
    <col min="2" max="3" width="32.81640625" bestFit="1" customWidth="1"/>
    <col min="4" max="4" width="28.1796875" customWidth="1"/>
    <col min="5" max="41" width="8.453125" customWidth="1"/>
  </cols>
  <sheetData>
    <row r="3" spans="1:2" x14ac:dyDescent="0.35">
      <c r="A3" s="1" t="s">
        <v>0</v>
      </c>
      <c r="B3" t="s">
        <v>410</v>
      </c>
    </row>
    <row r="4" spans="1:2" x14ac:dyDescent="0.35">
      <c r="A4" s="2">
        <v>1</v>
      </c>
      <c r="B4" s="3"/>
    </row>
    <row r="5" spans="1:2" x14ac:dyDescent="0.35">
      <c r="A5" s="2">
        <v>2</v>
      </c>
      <c r="B5" s="3"/>
    </row>
    <row r="6" spans="1:2" x14ac:dyDescent="0.35">
      <c r="A6" s="2">
        <v>3</v>
      </c>
      <c r="B6" s="3"/>
    </row>
    <row r="7" spans="1:2" x14ac:dyDescent="0.35">
      <c r="A7" s="2">
        <v>4</v>
      </c>
      <c r="B7" s="3"/>
    </row>
    <row r="8" spans="1:2" x14ac:dyDescent="0.35">
      <c r="A8" s="2">
        <v>5</v>
      </c>
      <c r="B8" s="3"/>
    </row>
    <row r="9" spans="1:2" x14ac:dyDescent="0.35">
      <c r="A9" s="2">
        <v>6</v>
      </c>
      <c r="B9" s="3"/>
    </row>
    <row r="10" spans="1:2" x14ac:dyDescent="0.35">
      <c r="A10" s="2">
        <v>7</v>
      </c>
      <c r="B10" s="3"/>
    </row>
    <row r="11" spans="1:2" x14ac:dyDescent="0.35">
      <c r="A11" s="2">
        <v>8</v>
      </c>
      <c r="B11" s="3"/>
    </row>
    <row r="12" spans="1:2" x14ac:dyDescent="0.35">
      <c r="A12" s="2">
        <v>9</v>
      </c>
      <c r="B12" s="3"/>
    </row>
    <row r="13" spans="1:2" x14ac:dyDescent="0.35">
      <c r="A13" s="2">
        <v>10</v>
      </c>
      <c r="B13" s="3"/>
    </row>
    <row r="14" spans="1:2" x14ac:dyDescent="0.35">
      <c r="A14" s="2">
        <v>11</v>
      </c>
      <c r="B14" s="3"/>
    </row>
    <row r="15" spans="1:2" x14ac:dyDescent="0.35">
      <c r="A15" s="2">
        <v>12</v>
      </c>
      <c r="B15" s="3">
        <v>1</v>
      </c>
    </row>
    <row r="16" spans="1:2" x14ac:dyDescent="0.35">
      <c r="A16" s="2">
        <v>13</v>
      </c>
      <c r="B16" s="3">
        <v>1</v>
      </c>
    </row>
    <row r="17" spans="1:2" x14ac:dyDescent="0.35">
      <c r="A17" s="2">
        <v>14</v>
      </c>
      <c r="B17" s="3"/>
    </row>
    <row r="18" spans="1:2" x14ac:dyDescent="0.35">
      <c r="A18" s="2">
        <v>15</v>
      </c>
      <c r="B18" s="3">
        <v>1</v>
      </c>
    </row>
    <row r="19" spans="1:2" x14ac:dyDescent="0.35">
      <c r="A19" s="2">
        <v>16</v>
      </c>
      <c r="B19" s="3">
        <v>1</v>
      </c>
    </row>
    <row r="20" spans="1:2" x14ac:dyDescent="0.35">
      <c r="A20" s="2">
        <v>17</v>
      </c>
      <c r="B20" s="3">
        <v>1</v>
      </c>
    </row>
    <row r="21" spans="1:2" x14ac:dyDescent="0.35">
      <c r="A21" s="2">
        <v>18</v>
      </c>
      <c r="B21" s="3"/>
    </row>
    <row r="22" spans="1:2" x14ac:dyDescent="0.35">
      <c r="A22" s="2">
        <v>19</v>
      </c>
      <c r="B22" s="3"/>
    </row>
    <row r="23" spans="1:2" x14ac:dyDescent="0.35">
      <c r="A23" s="2">
        <v>20</v>
      </c>
      <c r="B23" s="3"/>
    </row>
    <row r="24" spans="1:2" x14ac:dyDescent="0.35">
      <c r="A24" s="2">
        <v>21</v>
      </c>
      <c r="B24" s="3"/>
    </row>
    <row r="25" spans="1:2" x14ac:dyDescent="0.35">
      <c r="A25" s="2">
        <v>22</v>
      </c>
      <c r="B25" s="3"/>
    </row>
    <row r="26" spans="1:2" x14ac:dyDescent="0.35">
      <c r="A26" s="2">
        <v>23</v>
      </c>
      <c r="B26" s="3"/>
    </row>
    <row r="27" spans="1:2" x14ac:dyDescent="0.35">
      <c r="A27" s="2">
        <v>24</v>
      </c>
      <c r="B27" s="3"/>
    </row>
    <row r="28" spans="1:2" x14ac:dyDescent="0.35">
      <c r="A28" s="2">
        <v>25</v>
      </c>
      <c r="B28" s="3"/>
    </row>
    <row r="29" spans="1:2" x14ac:dyDescent="0.35">
      <c r="A29" s="2">
        <v>26</v>
      </c>
      <c r="B29" s="3"/>
    </row>
    <row r="30" spans="1:2" x14ac:dyDescent="0.35">
      <c r="A30" s="2">
        <v>27</v>
      </c>
      <c r="B30" s="3"/>
    </row>
    <row r="31" spans="1:2" x14ac:dyDescent="0.35">
      <c r="A31" s="2">
        <v>28</v>
      </c>
      <c r="B31" s="3">
        <v>1</v>
      </c>
    </row>
    <row r="32" spans="1:2" x14ac:dyDescent="0.35">
      <c r="A32" s="2">
        <v>29</v>
      </c>
      <c r="B32" s="3">
        <v>1</v>
      </c>
    </row>
    <row r="33" spans="1:2" x14ac:dyDescent="0.35">
      <c r="A33" s="2">
        <v>30</v>
      </c>
      <c r="B33" s="3">
        <v>1</v>
      </c>
    </row>
    <row r="34" spans="1:2" x14ac:dyDescent="0.35">
      <c r="A34" s="2">
        <v>31</v>
      </c>
      <c r="B34" s="3">
        <v>1</v>
      </c>
    </row>
    <row r="35" spans="1:2" x14ac:dyDescent="0.35">
      <c r="A35" s="2">
        <v>32</v>
      </c>
      <c r="B35" s="3"/>
    </row>
    <row r="36" spans="1:2" x14ac:dyDescent="0.35">
      <c r="A36" s="2">
        <v>33</v>
      </c>
      <c r="B36" s="3"/>
    </row>
    <row r="37" spans="1:2" x14ac:dyDescent="0.35">
      <c r="A37" s="2">
        <v>34</v>
      </c>
      <c r="B37" s="3"/>
    </row>
    <row r="38" spans="1:2" x14ac:dyDescent="0.35">
      <c r="A38" s="2">
        <v>35</v>
      </c>
      <c r="B38" s="3"/>
    </row>
    <row r="39" spans="1:2" x14ac:dyDescent="0.35">
      <c r="A39" s="2">
        <v>36</v>
      </c>
      <c r="B39" s="3"/>
    </row>
    <row r="40" spans="1:2" x14ac:dyDescent="0.35">
      <c r="A40" s="2">
        <v>37</v>
      </c>
      <c r="B40" s="3"/>
    </row>
    <row r="41" spans="1:2" x14ac:dyDescent="0.35">
      <c r="A41" s="2">
        <v>38</v>
      </c>
      <c r="B41" s="3">
        <v>1</v>
      </c>
    </row>
    <row r="42" spans="1:2" x14ac:dyDescent="0.35">
      <c r="A42" s="2">
        <v>39</v>
      </c>
      <c r="B42" s="3"/>
    </row>
    <row r="43" spans="1:2" x14ac:dyDescent="0.35">
      <c r="A43" s="2">
        <v>40</v>
      </c>
      <c r="B43" s="3"/>
    </row>
    <row r="44" spans="1:2" x14ac:dyDescent="0.35">
      <c r="A44" s="2">
        <v>41</v>
      </c>
      <c r="B44" s="3"/>
    </row>
    <row r="45" spans="1:2" x14ac:dyDescent="0.35">
      <c r="A45" s="2">
        <v>42</v>
      </c>
      <c r="B45" s="3"/>
    </row>
    <row r="46" spans="1:2" x14ac:dyDescent="0.35">
      <c r="A46" s="2">
        <v>43</v>
      </c>
      <c r="B46" s="3"/>
    </row>
    <row r="47" spans="1:2" x14ac:dyDescent="0.35">
      <c r="A47" s="2">
        <v>44</v>
      </c>
      <c r="B47" s="3"/>
    </row>
    <row r="48" spans="1:2" x14ac:dyDescent="0.35">
      <c r="A48" s="2">
        <v>45</v>
      </c>
      <c r="B48" s="3"/>
    </row>
    <row r="49" spans="1:2" x14ac:dyDescent="0.35">
      <c r="A49" s="2">
        <v>46</v>
      </c>
      <c r="B49" s="3">
        <v>1</v>
      </c>
    </row>
    <row r="50" spans="1:2" x14ac:dyDescent="0.35">
      <c r="A50" s="2">
        <v>47</v>
      </c>
      <c r="B50" s="3">
        <v>1</v>
      </c>
    </row>
    <row r="51" spans="1:2" x14ac:dyDescent="0.35">
      <c r="A51" s="2">
        <v>48</v>
      </c>
      <c r="B51" s="3">
        <v>1</v>
      </c>
    </row>
    <row r="52" spans="1:2" x14ac:dyDescent="0.35">
      <c r="A52" s="2">
        <v>49</v>
      </c>
      <c r="B52" s="3">
        <v>1</v>
      </c>
    </row>
    <row r="53" spans="1:2" x14ac:dyDescent="0.35">
      <c r="A53" s="2">
        <v>50</v>
      </c>
      <c r="B53" s="3">
        <v>1</v>
      </c>
    </row>
    <row r="54" spans="1:2" x14ac:dyDescent="0.35">
      <c r="A54" s="2">
        <v>51</v>
      </c>
      <c r="B54" s="3">
        <v>1</v>
      </c>
    </row>
    <row r="55" spans="1:2" x14ac:dyDescent="0.35">
      <c r="A55" s="2">
        <v>52</v>
      </c>
      <c r="B55" s="3">
        <v>1</v>
      </c>
    </row>
    <row r="56" spans="1:2" x14ac:dyDescent="0.35">
      <c r="A56" s="2">
        <v>53</v>
      </c>
      <c r="B56" s="3">
        <v>1</v>
      </c>
    </row>
    <row r="57" spans="1:2" x14ac:dyDescent="0.35">
      <c r="A57" s="2">
        <v>54</v>
      </c>
      <c r="B57" s="3">
        <v>1</v>
      </c>
    </row>
    <row r="58" spans="1:2" x14ac:dyDescent="0.35">
      <c r="A58" s="2">
        <v>55</v>
      </c>
      <c r="B58" s="3">
        <v>1</v>
      </c>
    </row>
    <row r="59" spans="1:2" x14ac:dyDescent="0.35">
      <c r="A59" s="2">
        <v>56</v>
      </c>
      <c r="B59" s="3">
        <v>1</v>
      </c>
    </row>
    <row r="60" spans="1:2" x14ac:dyDescent="0.35">
      <c r="A60" s="2">
        <v>57</v>
      </c>
      <c r="B60" s="3"/>
    </row>
    <row r="61" spans="1:2" x14ac:dyDescent="0.35">
      <c r="A61" s="2">
        <v>58</v>
      </c>
      <c r="B61" s="3">
        <v>1</v>
      </c>
    </row>
    <row r="62" spans="1:2" x14ac:dyDescent="0.35">
      <c r="A62" s="2">
        <v>59</v>
      </c>
      <c r="B62" s="3"/>
    </row>
    <row r="63" spans="1:2" x14ac:dyDescent="0.35">
      <c r="A63" s="2">
        <v>60</v>
      </c>
      <c r="B63" s="3"/>
    </row>
    <row r="64" spans="1:2" x14ac:dyDescent="0.35">
      <c r="A64" s="2">
        <v>61</v>
      </c>
      <c r="B64" s="3">
        <v>1</v>
      </c>
    </row>
    <row r="65" spans="1:2" x14ac:dyDescent="0.35">
      <c r="A65" s="2">
        <v>62</v>
      </c>
      <c r="B65" s="3">
        <v>1</v>
      </c>
    </row>
    <row r="66" spans="1:2" x14ac:dyDescent="0.35">
      <c r="A66" s="2">
        <v>63</v>
      </c>
      <c r="B66" s="3">
        <v>1</v>
      </c>
    </row>
    <row r="67" spans="1:2" x14ac:dyDescent="0.35">
      <c r="A67" s="2">
        <v>64</v>
      </c>
      <c r="B67" s="3">
        <v>1</v>
      </c>
    </row>
    <row r="68" spans="1:2" x14ac:dyDescent="0.35">
      <c r="A68" s="2">
        <v>65</v>
      </c>
      <c r="B68" s="3">
        <v>1</v>
      </c>
    </row>
    <row r="69" spans="1:2" x14ac:dyDescent="0.35">
      <c r="A69" s="2">
        <v>66</v>
      </c>
      <c r="B69" s="3"/>
    </row>
    <row r="70" spans="1:2" x14ac:dyDescent="0.35">
      <c r="A70" s="2">
        <v>67</v>
      </c>
      <c r="B70" s="3"/>
    </row>
    <row r="71" spans="1:2" x14ac:dyDescent="0.35">
      <c r="A71" s="2">
        <v>68</v>
      </c>
      <c r="B71" s="3"/>
    </row>
    <row r="72" spans="1:2" x14ac:dyDescent="0.35">
      <c r="A72" s="2">
        <v>69</v>
      </c>
      <c r="B72" s="3"/>
    </row>
    <row r="73" spans="1:2" x14ac:dyDescent="0.35">
      <c r="A73" s="2">
        <v>70</v>
      </c>
      <c r="B73" s="3"/>
    </row>
    <row r="74" spans="1:2" x14ac:dyDescent="0.35">
      <c r="A74" s="2">
        <v>71</v>
      </c>
      <c r="B74" s="3"/>
    </row>
    <row r="75" spans="1:2" x14ac:dyDescent="0.35">
      <c r="A75" s="2">
        <v>72</v>
      </c>
      <c r="B75" s="3"/>
    </row>
    <row r="76" spans="1:2" x14ac:dyDescent="0.35">
      <c r="A76" s="2">
        <v>73</v>
      </c>
      <c r="B76" s="3"/>
    </row>
    <row r="77" spans="1:2" x14ac:dyDescent="0.35">
      <c r="A77" s="2">
        <v>74</v>
      </c>
      <c r="B77" s="3"/>
    </row>
    <row r="78" spans="1:2" x14ac:dyDescent="0.35">
      <c r="A78" s="2">
        <v>75</v>
      </c>
      <c r="B78" s="3"/>
    </row>
    <row r="79" spans="1:2" x14ac:dyDescent="0.35">
      <c r="A79" s="2">
        <v>76</v>
      </c>
      <c r="B79" s="3"/>
    </row>
    <row r="80" spans="1:2" x14ac:dyDescent="0.35">
      <c r="A80" s="2">
        <v>77</v>
      </c>
      <c r="B80" s="3"/>
    </row>
    <row r="81" spans="1:2" x14ac:dyDescent="0.35">
      <c r="A81" s="2">
        <v>78</v>
      </c>
      <c r="B81" s="3"/>
    </row>
    <row r="82" spans="1:2" x14ac:dyDescent="0.35">
      <c r="A82" s="2">
        <v>79</v>
      </c>
      <c r="B82" s="3"/>
    </row>
    <row r="83" spans="1:2" x14ac:dyDescent="0.35">
      <c r="A83" s="2">
        <v>80</v>
      </c>
      <c r="B83" s="3"/>
    </row>
    <row r="84" spans="1:2" x14ac:dyDescent="0.35">
      <c r="A84" s="2">
        <v>81</v>
      </c>
      <c r="B84" s="3"/>
    </row>
    <row r="85" spans="1:2" x14ac:dyDescent="0.35">
      <c r="A85" s="2">
        <v>82</v>
      </c>
      <c r="B85" s="3"/>
    </row>
    <row r="86" spans="1:2" x14ac:dyDescent="0.35">
      <c r="A86" s="2">
        <v>83</v>
      </c>
      <c r="B86" s="3"/>
    </row>
    <row r="87" spans="1:2" x14ac:dyDescent="0.35">
      <c r="A87" s="2">
        <v>84</v>
      </c>
      <c r="B87" s="3"/>
    </row>
    <row r="88" spans="1:2" x14ac:dyDescent="0.35">
      <c r="A88" s="2">
        <v>85</v>
      </c>
      <c r="B88" s="3">
        <v>1</v>
      </c>
    </row>
    <row r="89" spans="1:2" x14ac:dyDescent="0.35">
      <c r="A89" s="2">
        <v>86</v>
      </c>
      <c r="B89" s="3"/>
    </row>
    <row r="90" spans="1:2" x14ac:dyDescent="0.35">
      <c r="A90" s="2">
        <v>87</v>
      </c>
      <c r="B90" s="3"/>
    </row>
    <row r="91" spans="1:2" x14ac:dyDescent="0.35">
      <c r="A91" s="2">
        <v>88</v>
      </c>
      <c r="B91" s="3"/>
    </row>
    <row r="92" spans="1:2" x14ac:dyDescent="0.35">
      <c r="A92" s="2">
        <v>89</v>
      </c>
      <c r="B92" s="3"/>
    </row>
    <row r="93" spans="1:2" x14ac:dyDescent="0.35">
      <c r="A93" s="2">
        <v>90</v>
      </c>
      <c r="B93" s="3"/>
    </row>
    <row r="94" spans="1:2" x14ac:dyDescent="0.35">
      <c r="A94" s="2">
        <v>91</v>
      </c>
      <c r="B94" s="3"/>
    </row>
    <row r="95" spans="1:2" x14ac:dyDescent="0.35">
      <c r="A95" s="2">
        <v>92</v>
      </c>
      <c r="B95" s="3">
        <v>1</v>
      </c>
    </row>
    <row r="96" spans="1:2" x14ac:dyDescent="0.35">
      <c r="A96" s="2">
        <v>93</v>
      </c>
      <c r="B96" s="3"/>
    </row>
    <row r="97" spans="1:2" x14ac:dyDescent="0.35">
      <c r="A97" s="2">
        <v>94</v>
      </c>
      <c r="B97" s="3">
        <v>1</v>
      </c>
    </row>
    <row r="98" spans="1:2" x14ac:dyDescent="0.35">
      <c r="A98" s="2">
        <v>95</v>
      </c>
      <c r="B98" s="3">
        <v>1</v>
      </c>
    </row>
    <row r="99" spans="1:2" x14ac:dyDescent="0.35">
      <c r="A99" s="2">
        <v>96</v>
      </c>
      <c r="B99" s="3">
        <v>1</v>
      </c>
    </row>
    <row r="100" spans="1:2" x14ac:dyDescent="0.35">
      <c r="A100" s="2">
        <v>97</v>
      </c>
      <c r="B100" s="3">
        <v>1</v>
      </c>
    </row>
    <row r="101" spans="1:2" x14ac:dyDescent="0.35">
      <c r="A101" s="2">
        <v>98</v>
      </c>
      <c r="B101" s="3">
        <v>1</v>
      </c>
    </row>
    <row r="102" spans="1:2" x14ac:dyDescent="0.35">
      <c r="A102" s="2">
        <v>99</v>
      </c>
      <c r="B102" s="3">
        <v>1</v>
      </c>
    </row>
    <row r="103" spans="1:2" x14ac:dyDescent="0.35">
      <c r="A103" s="2">
        <v>100</v>
      </c>
      <c r="B103" s="3">
        <v>1</v>
      </c>
    </row>
    <row r="104" spans="1:2" x14ac:dyDescent="0.35">
      <c r="A104" s="2">
        <v>101</v>
      </c>
      <c r="B104" s="3">
        <v>1</v>
      </c>
    </row>
    <row r="105" spans="1:2" x14ac:dyDescent="0.35">
      <c r="A105" s="2">
        <v>102</v>
      </c>
      <c r="B105" s="3">
        <v>1</v>
      </c>
    </row>
    <row r="106" spans="1:2" x14ac:dyDescent="0.35">
      <c r="A106" s="2">
        <v>103</v>
      </c>
      <c r="B106" s="3">
        <v>1</v>
      </c>
    </row>
    <row r="107" spans="1:2" x14ac:dyDescent="0.35">
      <c r="A107" s="2">
        <v>104</v>
      </c>
      <c r="B107" s="3">
        <v>1</v>
      </c>
    </row>
    <row r="108" spans="1:2" x14ac:dyDescent="0.35">
      <c r="A108" s="2">
        <v>105</v>
      </c>
      <c r="B108" s="3">
        <v>1</v>
      </c>
    </row>
    <row r="109" spans="1:2" x14ac:dyDescent="0.35">
      <c r="A109" s="2">
        <v>106</v>
      </c>
      <c r="B109" s="3">
        <v>1</v>
      </c>
    </row>
    <row r="110" spans="1:2" x14ac:dyDescent="0.35">
      <c r="A110" s="2">
        <v>107</v>
      </c>
      <c r="B110" s="3">
        <v>1</v>
      </c>
    </row>
    <row r="111" spans="1:2" x14ac:dyDescent="0.35">
      <c r="A111" s="2">
        <v>108</v>
      </c>
      <c r="B111" s="3">
        <v>1</v>
      </c>
    </row>
    <row r="112" spans="1:2" x14ac:dyDescent="0.35">
      <c r="A112" s="2">
        <v>109</v>
      </c>
      <c r="B112" s="3">
        <v>1</v>
      </c>
    </row>
    <row r="113" spans="1:2" x14ac:dyDescent="0.35">
      <c r="A113" s="2">
        <v>110</v>
      </c>
      <c r="B113" s="3">
        <v>1</v>
      </c>
    </row>
    <row r="114" spans="1:2" x14ac:dyDescent="0.35">
      <c r="A114" s="2">
        <v>111</v>
      </c>
      <c r="B114" s="3">
        <v>1</v>
      </c>
    </row>
    <row r="115" spans="1:2" x14ac:dyDescent="0.35">
      <c r="A115" s="2">
        <v>112</v>
      </c>
      <c r="B115" s="3">
        <v>1</v>
      </c>
    </row>
    <row r="116" spans="1:2" x14ac:dyDescent="0.35">
      <c r="A116" s="2">
        <v>113</v>
      </c>
      <c r="B116" s="3">
        <v>1</v>
      </c>
    </row>
    <row r="117" spans="1:2" x14ac:dyDescent="0.35">
      <c r="A117" s="2">
        <v>114</v>
      </c>
      <c r="B117" s="3">
        <v>1</v>
      </c>
    </row>
    <row r="118" spans="1:2" x14ac:dyDescent="0.35">
      <c r="A118" s="2">
        <v>115</v>
      </c>
      <c r="B118" s="3">
        <v>1</v>
      </c>
    </row>
    <row r="119" spans="1:2" x14ac:dyDescent="0.35">
      <c r="A119" s="2">
        <v>116</v>
      </c>
      <c r="B119" s="3">
        <v>1</v>
      </c>
    </row>
    <row r="120" spans="1:2" x14ac:dyDescent="0.35">
      <c r="A120" s="2">
        <v>117</v>
      </c>
      <c r="B120" s="3">
        <v>1</v>
      </c>
    </row>
    <row r="121" spans="1:2" x14ac:dyDescent="0.35">
      <c r="A121" s="2">
        <v>118</v>
      </c>
      <c r="B121" s="3">
        <v>1</v>
      </c>
    </row>
    <row r="122" spans="1:2" x14ac:dyDescent="0.35">
      <c r="A122" s="2">
        <v>119</v>
      </c>
      <c r="B122" s="3">
        <v>1</v>
      </c>
    </row>
    <row r="123" spans="1:2" x14ac:dyDescent="0.35">
      <c r="A123" s="2">
        <v>120</v>
      </c>
      <c r="B123" s="3">
        <v>1</v>
      </c>
    </row>
    <row r="124" spans="1:2" x14ac:dyDescent="0.35">
      <c r="A124" s="2">
        <v>121</v>
      </c>
      <c r="B124" s="3">
        <v>1</v>
      </c>
    </row>
    <row r="125" spans="1:2" x14ac:dyDescent="0.35">
      <c r="A125" s="2">
        <v>122</v>
      </c>
      <c r="B125" s="3">
        <v>1</v>
      </c>
    </row>
    <row r="126" spans="1:2" x14ac:dyDescent="0.35">
      <c r="A126" s="2">
        <v>123</v>
      </c>
      <c r="B126" s="3">
        <v>1</v>
      </c>
    </row>
    <row r="127" spans="1:2" x14ac:dyDescent="0.35">
      <c r="A127" s="2">
        <v>124</v>
      </c>
      <c r="B127" s="3">
        <v>1</v>
      </c>
    </row>
    <row r="128" spans="1:2" x14ac:dyDescent="0.35">
      <c r="A128" s="2">
        <v>125</v>
      </c>
      <c r="B128" s="3">
        <v>1</v>
      </c>
    </row>
    <row r="129" spans="1:2" x14ac:dyDescent="0.35">
      <c r="A129" s="2">
        <v>126</v>
      </c>
      <c r="B129" s="3">
        <v>1</v>
      </c>
    </row>
    <row r="130" spans="1:2" x14ac:dyDescent="0.35">
      <c r="A130" s="2">
        <v>127</v>
      </c>
      <c r="B130" s="3">
        <v>1</v>
      </c>
    </row>
    <row r="131" spans="1:2" x14ac:dyDescent="0.35">
      <c r="A131" s="2">
        <v>128</v>
      </c>
      <c r="B131" s="3">
        <v>1</v>
      </c>
    </row>
    <row r="132" spans="1:2" x14ac:dyDescent="0.35">
      <c r="A132" s="2">
        <v>129</v>
      </c>
      <c r="B132" s="3"/>
    </row>
    <row r="133" spans="1:2" x14ac:dyDescent="0.35">
      <c r="A133" s="2">
        <v>130</v>
      </c>
      <c r="B133" s="3"/>
    </row>
    <row r="134" spans="1:2" x14ac:dyDescent="0.35">
      <c r="A134" s="2">
        <v>131</v>
      </c>
      <c r="B134" s="3"/>
    </row>
    <row r="135" spans="1:2" x14ac:dyDescent="0.35">
      <c r="A135" s="2">
        <v>132</v>
      </c>
      <c r="B135" s="3"/>
    </row>
    <row r="136" spans="1:2" x14ac:dyDescent="0.35">
      <c r="A136" s="2">
        <v>133</v>
      </c>
      <c r="B136" s="3"/>
    </row>
    <row r="137" spans="1:2" x14ac:dyDescent="0.35">
      <c r="A137" s="2">
        <v>134</v>
      </c>
      <c r="B137" s="3"/>
    </row>
    <row r="138" spans="1:2" x14ac:dyDescent="0.35">
      <c r="A138" s="2">
        <v>135</v>
      </c>
      <c r="B138" s="3"/>
    </row>
    <row r="139" spans="1:2" x14ac:dyDescent="0.35">
      <c r="A139" s="2">
        <v>136</v>
      </c>
      <c r="B139" s="3"/>
    </row>
    <row r="140" spans="1:2" x14ac:dyDescent="0.35">
      <c r="A140" s="2">
        <v>137</v>
      </c>
      <c r="B140" s="3"/>
    </row>
    <row r="141" spans="1:2" x14ac:dyDescent="0.35">
      <c r="A141" s="2">
        <v>138</v>
      </c>
      <c r="B141" s="3"/>
    </row>
    <row r="142" spans="1:2" x14ac:dyDescent="0.35">
      <c r="A142" s="2">
        <v>139</v>
      </c>
      <c r="B142" s="3"/>
    </row>
    <row r="143" spans="1:2" x14ac:dyDescent="0.35">
      <c r="A143" s="2">
        <v>140</v>
      </c>
      <c r="B143" s="3"/>
    </row>
    <row r="144" spans="1:2" x14ac:dyDescent="0.35">
      <c r="A144" s="2">
        <v>141</v>
      </c>
      <c r="B144" s="3"/>
    </row>
    <row r="145" spans="1:2" x14ac:dyDescent="0.35">
      <c r="A145" s="2">
        <v>142</v>
      </c>
      <c r="B145" s="3"/>
    </row>
    <row r="146" spans="1:2" x14ac:dyDescent="0.35">
      <c r="A146" s="2">
        <v>143</v>
      </c>
      <c r="B146" s="3">
        <v>1</v>
      </c>
    </row>
    <row r="147" spans="1:2" x14ac:dyDescent="0.35">
      <c r="A147" s="2">
        <v>144</v>
      </c>
      <c r="B147" s="3">
        <v>1</v>
      </c>
    </row>
    <row r="148" spans="1:2" x14ac:dyDescent="0.35">
      <c r="A148" s="2">
        <v>145</v>
      </c>
      <c r="B148" s="3">
        <v>1</v>
      </c>
    </row>
    <row r="149" spans="1:2" x14ac:dyDescent="0.35">
      <c r="A149" s="2">
        <v>146</v>
      </c>
      <c r="B149" s="3">
        <v>1</v>
      </c>
    </row>
    <row r="150" spans="1:2" x14ac:dyDescent="0.35">
      <c r="A150" s="2">
        <v>147</v>
      </c>
      <c r="B150" s="3"/>
    </row>
    <row r="151" spans="1:2" x14ac:dyDescent="0.35">
      <c r="A151" s="2">
        <v>148</v>
      </c>
      <c r="B151" s="3"/>
    </row>
    <row r="152" spans="1:2" x14ac:dyDescent="0.35">
      <c r="A152" s="2">
        <v>149</v>
      </c>
      <c r="B152" s="3"/>
    </row>
    <row r="153" spans="1:2" x14ac:dyDescent="0.35">
      <c r="A153" s="2">
        <v>150</v>
      </c>
      <c r="B153" s="3"/>
    </row>
    <row r="154" spans="1:2" x14ac:dyDescent="0.35">
      <c r="A154" s="2">
        <v>151</v>
      </c>
      <c r="B154" s="3"/>
    </row>
    <row r="155" spans="1:2" x14ac:dyDescent="0.35">
      <c r="A155" s="2">
        <v>152</v>
      </c>
      <c r="B155" s="3"/>
    </row>
    <row r="156" spans="1:2" x14ac:dyDescent="0.35">
      <c r="A156" s="2">
        <v>153</v>
      </c>
      <c r="B156" s="3"/>
    </row>
    <row r="157" spans="1:2" x14ac:dyDescent="0.35">
      <c r="A157" s="2">
        <v>154</v>
      </c>
      <c r="B157" s="3"/>
    </row>
    <row r="158" spans="1:2" x14ac:dyDescent="0.35">
      <c r="A158" s="2">
        <v>155</v>
      </c>
      <c r="B158" s="3"/>
    </row>
    <row r="159" spans="1:2" x14ac:dyDescent="0.35">
      <c r="A159" s="2">
        <v>156</v>
      </c>
      <c r="B159" s="3"/>
    </row>
    <row r="160" spans="1:2" x14ac:dyDescent="0.35">
      <c r="A160" s="2">
        <v>157</v>
      </c>
      <c r="B160" s="3"/>
    </row>
    <row r="161" spans="1:2" x14ac:dyDescent="0.35">
      <c r="A161" s="2">
        <v>158</v>
      </c>
      <c r="B161" s="3"/>
    </row>
    <row r="162" spans="1:2" x14ac:dyDescent="0.35">
      <c r="A162" s="2">
        <v>159</v>
      </c>
      <c r="B162" s="3"/>
    </row>
    <row r="163" spans="1:2" x14ac:dyDescent="0.35">
      <c r="A163" s="2">
        <v>160</v>
      </c>
      <c r="B163" s="3"/>
    </row>
    <row r="164" spans="1:2" x14ac:dyDescent="0.35">
      <c r="A164" s="2">
        <v>161</v>
      </c>
      <c r="B164" s="3"/>
    </row>
    <row r="165" spans="1:2" x14ac:dyDescent="0.35">
      <c r="A165" s="2">
        <v>162</v>
      </c>
      <c r="B165" s="3"/>
    </row>
    <row r="166" spans="1:2" x14ac:dyDescent="0.35">
      <c r="A166" s="2">
        <v>163</v>
      </c>
      <c r="B166" s="3"/>
    </row>
    <row r="167" spans="1:2" x14ac:dyDescent="0.35">
      <c r="A167" s="2">
        <v>164</v>
      </c>
      <c r="B167" s="3"/>
    </row>
    <row r="168" spans="1:2" x14ac:dyDescent="0.35">
      <c r="A168" s="2">
        <v>165</v>
      </c>
      <c r="B168" s="3"/>
    </row>
    <row r="169" spans="1:2" x14ac:dyDescent="0.35">
      <c r="A169" s="2">
        <v>166</v>
      </c>
      <c r="B169" s="3">
        <v>1</v>
      </c>
    </row>
    <row r="170" spans="1:2" x14ac:dyDescent="0.35">
      <c r="A170" s="2">
        <v>167</v>
      </c>
      <c r="B170" s="3">
        <v>1</v>
      </c>
    </row>
    <row r="171" spans="1:2" x14ac:dyDescent="0.35">
      <c r="A171" s="2">
        <v>168</v>
      </c>
      <c r="B171" s="3">
        <v>1</v>
      </c>
    </row>
    <row r="172" spans="1:2" x14ac:dyDescent="0.35">
      <c r="A172" s="2">
        <v>169</v>
      </c>
      <c r="B172" s="3">
        <v>1</v>
      </c>
    </row>
    <row r="173" spans="1:2" x14ac:dyDescent="0.35">
      <c r="A173" s="2">
        <v>170</v>
      </c>
      <c r="B173" s="3">
        <v>1</v>
      </c>
    </row>
    <row r="174" spans="1:2" x14ac:dyDescent="0.35">
      <c r="A174" s="2">
        <v>171</v>
      </c>
      <c r="B174" s="3">
        <v>1</v>
      </c>
    </row>
    <row r="175" spans="1:2" x14ac:dyDescent="0.35">
      <c r="A175" s="2">
        <v>172</v>
      </c>
      <c r="B175" s="3">
        <v>1</v>
      </c>
    </row>
    <row r="176" spans="1:2" x14ac:dyDescent="0.35">
      <c r="A176" s="2">
        <v>173</v>
      </c>
      <c r="B176" s="3">
        <v>1</v>
      </c>
    </row>
    <row r="177" spans="1:2" x14ac:dyDescent="0.35">
      <c r="A177" s="2">
        <v>174</v>
      </c>
      <c r="B177" s="3">
        <v>1</v>
      </c>
    </row>
    <row r="178" spans="1:2" x14ac:dyDescent="0.35">
      <c r="A178" s="2">
        <v>175</v>
      </c>
      <c r="B178" s="3"/>
    </row>
    <row r="179" spans="1:2" x14ac:dyDescent="0.35">
      <c r="A179" s="2">
        <v>176</v>
      </c>
      <c r="B179" s="3"/>
    </row>
    <row r="180" spans="1:2" x14ac:dyDescent="0.35">
      <c r="A180" s="2">
        <v>177</v>
      </c>
      <c r="B180" s="3">
        <v>1</v>
      </c>
    </row>
    <row r="181" spans="1:2" x14ac:dyDescent="0.35">
      <c r="A181" s="2">
        <v>178</v>
      </c>
      <c r="B181" s="3">
        <v>1</v>
      </c>
    </row>
    <row r="182" spans="1:2" x14ac:dyDescent="0.35">
      <c r="A182" s="2">
        <v>179</v>
      </c>
      <c r="B182" s="3">
        <v>1</v>
      </c>
    </row>
    <row r="183" spans="1:2" x14ac:dyDescent="0.35">
      <c r="A183" s="2">
        <v>180</v>
      </c>
      <c r="B183" s="3">
        <v>1</v>
      </c>
    </row>
    <row r="184" spans="1:2" x14ac:dyDescent="0.35">
      <c r="A184" s="2">
        <v>181</v>
      </c>
      <c r="B184" s="3">
        <v>1</v>
      </c>
    </row>
    <row r="185" spans="1:2" x14ac:dyDescent="0.35">
      <c r="A185" s="2">
        <v>182</v>
      </c>
      <c r="B185" s="3"/>
    </row>
    <row r="186" spans="1:2" x14ac:dyDescent="0.35">
      <c r="A186" s="2">
        <v>183</v>
      </c>
      <c r="B186" s="3"/>
    </row>
    <row r="187" spans="1:2" x14ac:dyDescent="0.35">
      <c r="A187" s="2">
        <v>184</v>
      </c>
      <c r="B187" s="3"/>
    </row>
    <row r="188" spans="1:2" x14ac:dyDescent="0.35">
      <c r="A188" s="2">
        <v>185</v>
      </c>
      <c r="B188" s="3">
        <v>1</v>
      </c>
    </row>
    <row r="189" spans="1:2" x14ac:dyDescent="0.35">
      <c r="A189" s="2">
        <v>186</v>
      </c>
      <c r="B189" s="3">
        <v>1</v>
      </c>
    </row>
    <row r="190" spans="1:2" x14ac:dyDescent="0.35">
      <c r="A190" s="2">
        <v>187</v>
      </c>
      <c r="B190" s="3">
        <v>1</v>
      </c>
    </row>
    <row r="191" spans="1:2" x14ac:dyDescent="0.35">
      <c r="A191" s="2">
        <v>188</v>
      </c>
      <c r="B191" s="3">
        <v>1</v>
      </c>
    </row>
    <row r="192" spans="1:2" x14ac:dyDescent="0.35">
      <c r="A192" s="2">
        <v>189</v>
      </c>
      <c r="B192" s="3">
        <v>1</v>
      </c>
    </row>
    <row r="193" spans="1:2" x14ac:dyDescent="0.35">
      <c r="A193" s="2">
        <v>190</v>
      </c>
      <c r="B193" s="3">
        <v>1</v>
      </c>
    </row>
    <row r="194" spans="1:2" x14ac:dyDescent="0.35">
      <c r="A194" s="2">
        <v>191</v>
      </c>
      <c r="B194" s="3">
        <v>1</v>
      </c>
    </row>
    <row r="195" spans="1:2" x14ac:dyDescent="0.35">
      <c r="A195" s="2">
        <v>192</v>
      </c>
      <c r="B195" s="3"/>
    </row>
    <row r="196" spans="1:2" x14ac:dyDescent="0.35">
      <c r="A196" s="2">
        <v>193</v>
      </c>
      <c r="B196" s="3">
        <v>1</v>
      </c>
    </row>
    <row r="197" spans="1:2" x14ac:dyDescent="0.35">
      <c r="A197" s="2">
        <v>194</v>
      </c>
      <c r="B197" s="3">
        <v>1</v>
      </c>
    </row>
    <row r="198" spans="1:2" x14ac:dyDescent="0.35">
      <c r="A198" s="2">
        <v>195</v>
      </c>
      <c r="B198" s="3"/>
    </row>
    <row r="199" spans="1:2" x14ac:dyDescent="0.35">
      <c r="A199" s="2">
        <v>196</v>
      </c>
      <c r="B199" s="3">
        <v>1</v>
      </c>
    </row>
    <row r="200" spans="1:2" x14ac:dyDescent="0.35">
      <c r="A200" s="2">
        <v>197</v>
      </c>
      <c r="B200" s="3">
        <v>1</v>
      </c>
    </row>
    <row r="201" spans="1:2" x14ac:dyDescent="0.35">
      <c r="A201" s="2">
        <v>198</v>
      </c>
      <c r="B201" s="3">
        <v>1</v>
      </c>
    </row>
    <row r="202" spans="1:2" x14ac:dyDescent="0.35">
      <c r="A202" s="2">
        <v>199</v>
      </c>
      <c r="B202" s="3"/>
    </row>
    <row r="203" spans="1:2" x14ac:dyDescent="0.35">
      <c r="A203" s="2">
        <v>200</v>
      </c>
      <c r="B203" s="3"/>
    </row>
    <row r="204" spans="1:2" x14ac:dyDescent="0.35">
      <c r="A204" s="2">
        <v>201</v>
      </c>
      <c r="B204" s="3"/>
    </row>
    <row r="205" spans="1:2" x14ac:dyDescent="0.35">
      <c r="A205" s="2">
        <v>202</v>
      </c>
      <c r="B205" s="3"/>
    </row>
    <row r="206" spans="1:2" x14ac:dyDescent="0.35">
      <c r="A206" s="2">
        <v>203</v>
      </c>
      <c r="B206" s="3"/>
    </row>
    <row r="207" spans="1:2" x14ac:dyDescent="0.35">
      <c r="A207" s="2">
        <v>204</v>
      </c>
      <c r="B207" s="3"/>
    </row>
    <row r="208" spans="1:2" x14ac:dyDescent="0.35">
      <c r="A208" s="2">
        <v>205</v>
      </c>
      <c r="B208" s="3"/>
    </row>
    <row r="209" spans="1:2" x14ac:dyDescent="0.35">
      <c r="A209" s="2">
        <v>206</v>
      </c>
      <c r="B209" s="3"/>
    </row>
    <row r="210" spans="1:2" x14ac:dyDescent="0.35">
      <c r="A210" s="2">
        <v>207</v>
      </c>
      <c r="B210" s="3"/>
    </row>
    <row r="211" spans="1:2" x14ac:dyDescent="0.35">
      <c r="A211" s="2">
        <v>208</v>
      </c>
      <c r="B211" s="3">
        <v>1</v>
      </c>
    </row>
    <row r="212" spans="1:2" x14ac:dyDescent="0.35">
      <c r="A212" s="2">
        <v>209</v>
      </c>
      <c r="B212" s="3">
        <v>1</v>
      </c>
    </row>
    <row r="213" spans="1:2" x14ac:dyDescent="0.35">
      <c r="A213" s="2">
        <v>210</v>
      </c>
      <c r="B213" s="3"/>
    </row>
    <row r="214" spans="1:2" x14ac:dyDescent="0.35">
      <c r="A214" s="2">
        <v>211</v>
      </c>
      <c r="B214" s="3"/>
    </row>
    <row r="215" spans="1:2" x14ac:dyDescent="0.35">
      <c r="A215" s="2">
        <v>212</v>
      </c>
      <c r="B215" s="3"/>
    </row>
    <row r="216" spans="1:2" x14ac:dyDescent="0.35">
      <c r="A216" s="2">
        <v>213</v>
      </c>
      <c r="B216" s="3"/>
    </row>
    <row r="217" spans="1:2" x14ac:dyDescent="0.35">
      <c r="A217" s="2">
        <v>214</v>
      </c>
      <c r="B217" s="3"/>
    </row>
    <row r="218" spans="1:2" x14ac:dyDescent="0.35">
      <c r="A218" s="2">
        <v>215</v>
      </c>
      <c r="B218" s="3"/>
    </row>
    <row r="219" spans="1:2" x14ac:dyDescent="0.35">
      <c r="A219" s="2">
        <v>216</v>
      </c>
      <c r="B219" s="3"/>
    </row>
    <row r="220" spans="1:2" x14ac:dyDescent="0.35">
      <c r="A220" s="2">
        <v>217</v>
      </c>
      <c r="B220" s="3"/>
    </row>
    <row r="221" spans="1:2" x14ac:dyDescent="0.35">
      <c r="A221" s="2">
        <v>218</v>
      </c>
      <c r="B221" s="3">
        <v>1</v>
      </c>
    </row>
    <row r="222" spans="1:2" x14ac:dyDescent="0.35">
      <c r="A222" s="2">
        <v>219</v>
      </c>
      <c r="B222" s="3"/>
    </row>
    <row r="223" spans="1:2" x14ac:dyDescent="0.35">
      <c r="A223" s="2">
        <v>220</v>
      </c>
      <c r="B223" s="3"/>
    </row>
    <row r="224" spans="1:2" x14ac:dyDescent="0.35">
      <c r="A224" s="2">
        <v>221</v>
      </c>
      <c r="B224" s="3"/>
    </row>
    <row r="225" spans="1:2" x14ac:dyDescent="0.35">
      <c r="A225" s="2">
        <v>222</v>
      </c>
      <c r="B225" s="3"/>
    </row>
    <row r="226" spans="1:2" x14ac:dyDescent="0.35">
      <c r="A226" s="2">
        <v>223</v>
      </c>
      <c r="B226" s="3"/>
    </row>
    <row r="227" spans="1:2" x14ac:dyDescent="0.35">
      <c r="A227" s="2">
        <v>224</v>
      </c>
      <c r="B227" s="3"/>
    </row>
    <row r="228" spans="1:2" x14ac:dyDescent="0.35">
      <c r="A228" s="2">
        <v>225</v>
      </c>
      <c r="B228" s="3">
        <v>1</v>
      </c>
    </row>
    <row r="229" spans="1:2" x14ac:dyDescent="0.35">
      <c r="A229" s="2">
        <v>226</v>
      </c>
      <c r="B229" s="3">
        <v>1</v>
      </c>
    </row>
    <row r="230" spans="1:2" x14ac:dyDescent="0.35">
      <c r="A230" s="2">
        <v>227</v>
      </c>
      <c r="B230" s="3">
        <v>1</v>
      </c>
    </row>
    <row r="231" spans="1:2" x14ac:dyDescent="0.35">
      <c r="A231" s="2">
        <v>228</v>
      </c>
      <c r="B231" s="3"/>
    </row>
    <row r="232" spans="1:2" x14ac:dyDescent="0.35">
      <c r="A232" s="2">
        <v>229</v>
      </c>
      <c r="B232" s="3"/>
    </row>
    <row r="233" spans="1:2" x14ac:dyDescent="0.35">
      <c r="A233" s="2">
        <v>230</v>
      </c>
      <c r="B233" s="3"/>
    </row>
    <row r="234" spans="1:2" x14ac:dyDescent="0.35">
      <c r="A234" s="2">
        <v>231</v>
      </c>
      <c r="B234" s="3"/>
    </row>
    <row r="235" spans="1:2" x14ac:dyDescent="0.35">
      <c r="A235" s="2">
        <v>232</v>
      </c>
      <c r="B235" s="3"/>
    </row>
    <row r="236" spans="1:2" x14ac:dyDescent="0.35">
      <c r="A236" s="2">
        <v>233</v>
      </c>
      <c r="B236" s="3"/>
    </row>
    <row r="237" spans="1:2" x14ac:dyDescent="0.35">
      <c r="A237" s="2">
        <v>234</v>
      </c>
      <c r="B237" s="3"/>
    </row>
    <row r="238" spans="1:2" x14ac:dyDescent="0.35">
      <c r="A238" s="2">
        <v>235</v>
      </c>
      <c r="B238" s="3"/>
    </row>
    <row r="239" spans="1:2" x14ac:dyDescent="0.35">
      <c r="A239" s="2">
        <v>236</v>
      </c>
      <c r="B239" s="3"/>
    </row>
    <row r="240" spans="1:2" x14ac:dyDescent="0.35">
      <c r="A240" s="2">
        <v>237</v>
      </c>
      <c r="B240" s="3"/>
    </row>
    <row r="241" spans="1:2" x14ac:dyDescent="0.35">
      <c r="A241" s="2">
        <v>238</v>
      </c>
      <c r="B241" s="3"/>
    </row>
    <row r="242" spans="1:2" x14ac:dyDescent="0.35">
      <c r="A242" s="2">
        <v>239</v>
      </c>
      <c r="B242" s="3"/>
    </row>
    <row r="243" spans="1:2" x14ac:dyDescent="0.35">
      <c r="A243" s="2">
        <v>240</v>
      </c>
      <c r="B243" s="3"/>
    </row>
    <row r="244" spans="1:2" x14ac:dyDescent="0.35">
      <c r="A244" s="2">
        <v>241</v>
      </c>
      <c r="B244" s="3"/>
    </row>
    <row r="245" spans="1:2" x14ac:dyDescent="0.35">
      <c r="A245" s="2">
        <v>242</v>
      </c>
      <c r="B245" s="3"/>
    </row>
    <row r="246" spans="1:2" x14ac:dyDescent="0.35">
      <c r="A246" s="2">
        <v>243</v>
      </c>
      <c r="B246" s="3"/>
    </row>
    <row r="247" spans="1:2" x14ac:dyDescent="0.35">
      <c r="A247" s="2">
        <v>244</v>
      </c>
      <c r="B247" s="3"/>
    </row>
    <row r="248" spans="1:2" x14ac:dyDescent="0.35">
      <c r="A248" s="2">
        <v>245</v>
      </c>
      <c r="B248" s="3"/>
    </row>
    <row r="249" spans="1:2" x14ac:dyDescent="0.35">
      <c r="A249" s="2">
        <v>246</v>
      </c>
      <c r="B249" s="3"/>
    </row>
    <row r="250" spans="1:2" x14ac:dyDescent="0.35">
      <c r="A250" s="2">
        <v>247</v>
      </c>
      <c r="B250" s="3"/>
    </row>
    <row r="251" spans="1:2" x14ac:dyDescent="0.35">
      <c r="A251" s="2">
        <v>248</v>
      </c>
      <c r="B251" s="3">
        <v>1</v>
      </c>
    </row>
    <row r="252" spans="1:2" x14ac:dyDescent="0.35">
      <c r="A252" s="2">
        <v>249</v>
      </c>
      <c r="B252" s="3">
        <v>1</v>
      </c>
    </row>
    <row r="253" spans="1:2" x14ac:dyDescent="0.35">
      <c r="A253" s="2">
        <v>250</v>
      </c>
      <c r="B253" s="3">
        <v>1</v>
      </c>
    </row>
    <row r="254" spans="1:2" x14ac:dyDescent="0.35">
      <c r="A254" s="2">
        <v>251</v>
      </c>
      <c r="B254" s="3">
        <v>1</v>
      </c>
    </row>
    <row r="255" spans="1:2" x14ac:dyDescent="0.35">
      <c r="A255" s="2">
        <v>252</v>
      </c>
      <c r="B255" s="3"/>
    </row>
    <row r="256" spans="1:2" x14ac:dyDescent="0.35">
      <c r="A256" s="2">
        <v>253</v>
      </c>
      <c r="B256" s="3"/>
    </row>
    <row r="257" spans="1:2" x14ac:dyDescent="0.35">
      <c r="A257" s="2">
        <v>254</v>
      </c>
      <c r="B257" s="3"/>
    </row>
    <row r="258" spans="1:2" x14ac:dyDescent="0.35">
      <c r="A258" s="2">
        <v>255</v>
      </c>
      <c r="B258" s="3"/>
    </row>
    <row r="259" spans="1:2" x14ac:dyDescent="0.35">
      <c r="A259" s="2">
        <v>256</v>
      </c>
      <c r="B259" s="3"/>
    </row>
    <row r="260" spans="1:2" x14ac:dyDescent="0.35">
      <c r="A260" s="2">
        <v>257</v>
      </c>
      <c r="B260" s="3"/>
    </row>
    <row r="261" spans="1:2" x14ac:dyDescent="0.35">
      <c r="A261" s="2">
        <v>258</v>
      </c>
      <c r="B261" s="3"/>
    </row>
    <row r="262" spans="1:2" x14ac:dyDescent="0.35">
      <c r="A262" s="2">
        <v>259</v>
      </c>
      <c r="B262" s="3"/>
    </row>
    <row r="263" spans="1:2" x14ac:dyDescent="0.35">
      <c r="A263" s="2">
        <v>260</v>
      </c>
      <c r="B263" s="3"/>
    </row>
    <row r="264" spans="1:2" x14ac:dyDescent="0.35">
      <c r="A264" s="2">
        <v>261</v>
      </c>
      <c r="B264" s="3"/>
    </row>
    <row r="265" spans="1:2" x14ac:dyDescent="0.35">
      <c r="A265" s="2">
        <v>262</v>
      </c>
      <c r="B265" s="3"/>
    </row>
    <row r="266" spans="1:2" x14ac:dyDescent="0.35">
      <c r="A266" s="2">
        <v>263</v>
      </c>
      <c r="B266" s="3"/>
    </row>
    <row r="267" spans="1:2" x14ac:dyDescent="0.35">
      <c r="A267" s="2">
        <v>264</v>
      </c>
      <c r="B267" s="3"/>
    </row>
    <row r="268" spans="1:2" x14ac:dyDescent="0.35">
      <c r="A268" s="2">
        <v>265</v>
      </c>
      <c r="B268" s="3"/>
    </row>
    <row r="269" spans="1:2" x14ac:dyDescent="0.35">
      <c r="A269" s="2">
        <v>266</v>
      </c>
      <c r="B269" s="3"/>
    </row>
    <row r="270" spans="1:2" x14ac:dyDescent="0.35">
      <c r="A270" s="2">
        <v>267</v>
      </c>
      <c r="B270" s="3"/>
    </row>
    <row r="271" spans="1:2" x14ac:dyDescent="0.35">
      <c r="A271" s="2">
        <v>268</v>
      </c>
      <c r="B271" s="3"/>
    </row>
    <row r="272" spans="1:2" x14ac:dyDescent="0.35">
      <c r="A272" s="2">
        <v>269</v>
      </c>
      <c r="B272" s="3"/>
    </row>
    <row r="273" spans="1:2" x14ac:dyDescent="0.35">
      <c r="A273" s="2">
        <v>270</v>
      </c>
      <c r="B273" s="3">
        <v>1</v>
      </c>
    </row>
    <row r="274" spans="1:2" x14ac:dyDescent="0.35">
      <c r="A274" s="2">
        <v>271</v>
      </c>
      <c r="B274" s="3"/>
    </row>
    <row r="275" spans="1:2" x14ac:dyDescent="0.35">
      <c r="A275" s="2">
        <v>272</v>
      </c>
      <c r="B275" s="3"/>
    </row>
    <row r="276" spans="1:2" x14ac:dyDescent="0.35">
      <c r="A276" s="2">
        <v>273</v>
      </c>
      <c r="B276" s="3"/>
    </row>
    <row r="277" spans="1:2" x14ac:dyDescent="0.35">
      <c r="A277" s="2">
        <v>274</v>
      </c>
      <c r="B277" s="3"/>
    </row>
    <row r="278" spans="1:2" x14ac:dyDescent="0.35">
      <c r="A278" s="2">
        <v>275</v>
      </c>
      <c r="B278" s="3"/>
    </row>
    <row r="279" spans="1:2" x14ac:dyDescent="0.35">
      <c r="A279" s="2">
        <v>276</v>
      </c>
      <c r="B279" s="3"/>
    </row>
    <row r="280" spans="1:2" x14ac:dyDescent="0.35">
      <c r="A280" s="2">
        <v>277</v>
      </c>
      <c r="B280" s="3"/>
    </row>
    <row r="281" spans="1:2" x14ac:dyDescent="0.35">
      <c r="A281" s="2">
        <v>278</v>
      </c>
      <c r="B281" s="3"/>
    </row>
    <row r="282" spans="1:2" x14ac:dyDescent="0.35">
      <c r="A282" s="2">
        <v>279</v>
      </c>
      <c r="B282" s="3"/>
    </row>
    <row r="283" spans="1:2" x14ac:dyDescent="0.35">
      <c r="A283" s="2">
        <v>280</v>
      </c>
      <c r="B283" s="3"/>
    </row>
    <row r="284" spans="1:2" x14ac:dyDescent="0.35">
      <c r="A284" s="2">
        <v>281</v>
      </c>
      <c r="B284" s="3"/>
    </row>
    <row r="285" spans="1:2" x14ac:dyDescent="0.35">
      <c r="A285" s="2">
        <v>282</v>
      </c>
      <c r="B285" s="3"/>
    </row>
    <row r="286" spans="1:2" x14ac:dyDescent="0.35">
      <c r="A286" s="2">
        <v>283</v>
      </c>
      <c r="B286" s="3"/>
    </row>
    <row r="287" spans="1:2" x14ac:dyDescent="0.35">
      <c r="A287" s="2">
        <v>284</v>
      </c>
      <c r="B287" s="3"/>
    </row>
    <row r="288" spans="1:2" x14ac:dyDescent="0.35">
      <c r="A288" s="2">
        <v>285</v>
      </c>
      <c r="B288" s="3"/>
    </row>
    <row r="289" spans="1:2" x14ac:dyDescent="0.35">
      <c r="A289" s="2">
        <v>286</v>
      </c>
      <c r="B289" s="3"/>
    </row>
    <row r="290" spans="1:2" x14ac:dyDescent="0.35">
      <c r="A290" s="2">
        <v>287</v>
      </c>
      <c r="B290" s="3"/>
    </row>
    <row r="291" spans="1:2" x14ac:dyDescent="0.35">
      <c r="A291" s="2">
        <v>288</v>
      </c>
      <c r="B291" s="3"/>
    </row>
    <row r="292" spans="1:2" x14ac:dyDescent="0.35">
      <c r="A292" s="2">
        <v>289</v>
      </c>
      <c r="B292" s="3"/>
    </row>
    <row r="293" spans="1:2" x14ac:dyDescent="0.35">
      <c r="A293" s="2">
        <v>290</v>
      </c>
      <c r="B293" s="3"/>
    </row>
    <row r="294" spans="1:2" x14ac:dyDescent="0.35">
      <c r="A294" s="2">
        <v>291</v>
      </c>
      <c r="B294" s="3">
        <v>1</v>
      </c>
    </row>
    <row r="295" spans="1:2" x14ac:dyDescent="0.35">
      <c r="A295" s="2">
        <v>292</v>
      </c>
      <c r="B295" s="3">
        <v>1</v>
      </c>
    </row>
    <row r="296" spans="1:2" x14ac:dyDescent="0.35">
      <c r="A296" s="2">
        <v>293</v>
      </c>
      <c r="B296" s="3"/>
    </row>
    <row r="297" spans="1:2" x14ac:dyDescent="0.35">
      <c r="A297" s="2">
        <v>294</v>
      </c>
      <c r="B297" s="3"/>
    </row>
    <row r="298" spans="1:2" x14ac:dyDescent="0.35">
      <c r="A298" s="2">
        <v>295</v>
      </c>
      <c r="B298" s="3"/>
    </row>
    <row r="299" spans="1:2" x14ac:dyDescent="0.35">
      <c r="A299" s="2">
        <v>296</v>
      </c>
      <c r="B299" s="3"/>
    </row>
    <row r="300" spans="1:2" x14ac:dyDescent="0.35">
      <c r="A300" s="2">
        <v>297</v>
      </c>
      <c r="B300" s="3"/>
    </row>
    <row r="301" spans="1:2" x14ac:dyDescent="0.35">
      <c r="A301" s="2">
        <v>298</v>
      </c>
      <c r="B301" s="3"/>
    </row>
    <row r="302" spans="1:2" x14ac:dyDescent="0.35">
      <c r="A302" s="2">
        <v>299</v>
      </c>
      <c r="B302" s="3"/>
    </row>
    <row r="303" spans="1:2" x14ac:dyDescent="0.35">
      <c r="A303" s="2">
        <v>300</v>
      </c>
      <c r="B303" s="3"/>
    </row>
    <row r="304" spans="1:2" x14ac:dyDescent="0.35">
      <c r="A304" s="2">
        <v>301</v>
      </c>
      <c r="B304" s="3"/>
    </row>
    <row r="305" spans="1:2" x14ac:dyDescent="0.35">
      <c r="A305" s="2">
        <v>302</v>
      </c>
      <c r="B305" s="3"/>
    </row>
    <row r="306" spans="1:2" x14ac:dyDescent="0.35">
      <c r="A306" s="2">
        <v>303</v>
      </c>
      <c r="B306" s="3">
        <v>1</v>
      </c>
    </row>
    <row r="307" spans="1:2" x14ac:dyDescent="0.35">
      <c r="A307" s="2">
        <v>304</v>
      </c>
      <c r="B307" s="3"/>
    </row>
    <row r="308" spans="1:2" x14ac:dyDescent="0.35">
      <c r="A308" s="2">
        <v>305</v>
      </c>
      <c r="B308" s="3"/>
    </row>
    <row r="309" spans="1:2" x14ac:dyDescent="0.35">
      <c r="A309" s="2">
        <v>306</v>
      </c>
      <c r="B309" s="3"/>
    </row>
    <row r="310" spans="1:2" x14ac:dyDescent="0.35">
      <c r="A310" s="2">
        <v>307</v>
      </c>
      <c r="B310" s="3"/>
    </row>
    <row r="311" spans="1:2" x14ac:dyDescent="0.35">
      <c r="A311" s="2">
        <v>308</v>
      </c>
      <c r="B311" s="3"/>
    </row>
    <row r="312" spans="1:2" x14ac:dyDescent="0.35">
      <c r="A312" s="2">
        <v>309</v>
      </c>
      <c r="B312" s="3"/>
    </row>
    <row r="313" spans="1:2" x14ac:dyDescent="0.35">
      <c r="A313" s="2">
        <v>310</v>
      </c>
      <c r="B313" s="3"/>
    </row>
    <row r="314" spans="1:2" x14ac:dyDescent="0.35">
      <c r="A314" s="2">
        <v>311</v>
      </c>
      <c r="B314" s="3">
        <v>1</v>
      </c>
    </row>
    <row r="315" spans="1:2" x14ac:dyDescent="0.35">
      <c r="A315" s="2">
        <v>312</v>
      </c>
      <c r="B315" s="3">
        <v>1</v>
      </c>
    </row>
    <row r="316" spans="1:2" x14ac:dyDescent="0.35">
      <c r="A316" s="2">
        <v>313</v>
      </c>
      <c r="B316" s="3">
        <v>1</v>
      </c>
    </row>
    <row r="317" spans="1:2" x14ac:dyDescent="0.35">
      <c r="A317" s="2">
        <v>314</v>
      </c>
      <c r="B317" s="3"/>
    </row>
    <row r="318" spans="1:2" x14ac:dyDescent="0.35">
      <c r="A318" s="2">
        <v>315</v>
      </c>
      <c r="B318" s="3"/>
    </row>
    <row r="319" spans="1:2" x14ac:dyDescent="0.35">
      <c r="A319" s="2">
        <v>316</v>
      </c>
      <c r="B319" s="3"/>
    </row>
    <row r="320" spans="1:2" x14ac:dyDescent="0.35">
      <c r="A320" s="2">
        <v>317</v>
      </c>
      <c r="B320" s="3"/>
    </row>
    <row r="321" spans="1:2" x14ac:dyDescent="0.35">
      <c r="A321" s="2">
        <v>318</v>
      </c>
      <c r="B321" s="3">
        <v>1</v>
      </c>
    </row>
    <row r="322" spans="1:2" x14ac:dyDescent="0.35">
      <c r="A322" s="2">
        <v>319</v>
      </c>
      <c r="B322" s="3">
        <v>1</v>
      </c>
    </row>
    <row r="323" spans="1:2" x14ac:dyDescent="0.35">
      <c r="A323" s="2">
        <v>320</v>
      </c>
      <c r="B323" s="3">
        <v>1</v>
      </c>
    </row>
    <row r="324" spans="1:2" x14ac:dyDescent="0.35">
      <c r="A324" s="2">
        <v>321</v>
      </c>
      <c r="B324" s="3"/>
    </row>
    <row r="325" spans="1:2" x14ac:dyDescent="0.35">
      <c r="A325" s="2">
        <v>322</v>
      </c>
      <c r="B325" s="3"/>
    </row>
    <row r="326" spans="1:2" x14ac:dyDescent="0.35">
      <c r="A326" s="2">
        <v>323</v>
      </c>
      <c r="B326" s="3">
        <v>1</v>
      </c>
    </row>
    <row r="327" spans="1:2" x14ac:dyDescent="0.35">
      <c r="A327" s="2">
        <v>324</v>
      </c>
      <c r="B327" s="3">
        <v>1</v>
      </c>
    </row>
    <row r="328" spans="1:2" x14ac:dyDescent="0.35">
      <c r="A328" s="2">
        <v>325</v>
      </c>
      <c r="B328" s="3"/>
    </row>
    <row r="329" spans="1:2" x14ac:dyDescent="0.35">
      <c r="A329" s="2">
        <v>326</v>
      </c>
      <c r="B329" s="3"/>
    </row>
    <row r="330" spans="1:2" x14ac:dyDescent="0.35">
      <c r="A330" s="2">
        <v>327</v>
      </c>
      <c r="B330" s="3"/>
    </row>
    <row r="331" spans="1:2" x14ac:dyDescent="0.35">
      <c r="A331" s="2">
        <v>328</v>
      </c>
      <c r="B331" s="3"/>
    </row>
    <row r="332" spans="1:2" x14ac:dyDescent="0.35">
      <c r="A332" s="2">
        <v>329</v>
      </c>
      <c r="B332" s="3"/>
    </row>
    <row r="333" spans="1:2" x14ac:dyDescent="0.35">
      <c r="A333" s="2">
        <v>330</v>
      </c>
      <c r="B333" s="3">
        <v>1</v>
      </c>
    </row>
    <row r="334" spans="1:2" x14ac:dyDescent="0.35">
      <c r="A334" s="2">
        <v>331</v>
      </c>
      <c r="B334" s="3"/>
    </row>
    <row r="335" spans="1:2" x14ac:dyDescent="0.35">
      <c r="A335" s="2">
        <v>332</v>
      </c>
      <c r="B335" s="3"/>
    </row>
    <row r="336" spans="1:2" x14ac:dyDescent="0.35">
      <c r="A336" s="2">
        <v>333</v>
      </c>
      <c r="B336" s="3"/>
    </row>
    <row r="337" spans="1:2" x14ac:dyDescent="0.35">
      <c r="A337" s="2">
        <v>334</v>
      </c>
      <c r="B337" s="3"/>
    </row>
    <row r="338" spans="1:2" x14ac:dyDescent="0.35">
      <c r="A338" s="2">
        <v>335</v>
      </c>
      <c r="B338" s="3"/>
    </row>
    <row r="339" spans="1:2" x14ac:dyDescent="0.35">
      <c r="A339" s="2">
        <v>336</v>
      </c>
      <c r="B339" s="3"/>
    </row>
    <row r="340" spans="1:2" x14ac:dyDescent="0.35">
      <c r="A340" s="2">
        <v>337</v>
      </c>
      <c r="B340" s="3"/>
    </row>
    <row r="341" spans="1:2" x14ac:dyDescent="0.35">
      <c r="A341" s="2">
        <v>338</v>
      </c>
      <c r="B341" s="3"/>
    </row>
    <row r="342" spans="1:2" x14ac:dyDescent="0.35">
      <c r="A342" s="2">
        <v>339</v>
      </c>
      <c r="B342" s="3"/>
    </row>
    <row r="343" spans="1:2" x14ac:dyDescent="0.35">
      <c r="A343" s="2">
        <v>340</v>
      </c>
      <c r="B343" s="3"/>
    </row>
    <row r="344" spans="1:2" x14ac:dyDescent="0.35">
      <c r="A344" s="2">
        <v>341</v>
      </c>
      <c r="B344" s="3"/>
    </row>
    <row r="345" spans="1:2" x14ac:dyDescent="0.35">
      <c r="A345" s="2">
        <v>342</v>
      </c>
      <c r="B345" s="3"/>
    </row>
    <row r="346" spans="1:2" x14ac:dyDescent="0.35">
      <c r="A346" s="2">
        <v>343</v>
      </c>
      <c r="B346" s="3"/>
    </row>
    <row r="347" spans="1:2" x14ac:dyDescent="0.35">
      <c r="A347" s="2">
        <v>344</v>
      </c>
      <c r="B347" s="3"/>
    </row>
    <row r="348" spans="1:2" x14ac:dyDescent="0.35">
      <c r="A348" s="2">
        <v>345</v>
      </c>
      <c r="B348" s="3"/>
    </row>
    <row r="349" spans="1:2" x14ac:dyDescent="0.35">
      <c r="A349" s="2">
        <v>346</v>
      </c>
      <c r="B349" s="3"/>
    </row>
    <row r="350" spans="1:2" x14ac:dyDescent="0.35">
      <c r="A350" s="2">
        <v>347</v>
      </c>
      <c r="B350" s="3"/>
    </row>
    <row r="351" spans="1:2" x14ac:dyDescent="0.35">
      <c r="A351" s="2">
        <v>348</v>
      </c>
      <c r="B351" s="3"/>
    </row>
    <row r="352" spans="1:2" x14ac:dyDescent="0.35">
      <c r="A352" s="2">
        <v>349</v>
      </c>
      <c r="B352" s="3"/>
    </row>
    <row r="353" spans="1:2" x14ac:dyDescent="0.35">
      <c r="A353" s="2">
        <v>350</v>
      </c>
      <c r="B353" s="3"/>
    </row>
    <row r="354" spans="1:2" x14ac:dyDescent="0.35">
      <c r="A354" s="2">
        <v>351</v>
      </c>
      <c r="B354" s="3"/>
    </row>
    <row r="355" spans="1:2" x14ac:dyDescent="0.35">
      <c r="A355" s="2">
        <v>352</v>
      </c>
      <c r="B355" s="3"/>
    </row>
    <row r="356" spans="1:2" x14ac:dyDescent="0.35">
      <c r="A356" s="2">
        <v>353</v>
      </c>
      <c r="B356" s="3"/>
    </row>
    <row r="357" spans="1:2" x14ac:dyDescent="0.35">
      <c r="A357" s="2">
        <v>354</v>
      </c>
      <c r="B357" s="3"/>
    </row>
    <row r="358" spans="1:2" x14ac:dyDescent="0.35">
      <c r="A358" s="2">
        <v>355</v>
      </c>
      <c r="B358" s="3"/>
    </row>
    <row r="359" spans="1:2" x14ac:dyDescent="0.35">
      <c r="A359" s="2">
        <v>356</v>
      </c>
      <c r="B359" s="3"/>
    </row>
    <row r="360" spans="1:2" x14ac:dyDescent="0.35">
      <c r="A360" s="2">
        <v>357</v>
      </c>
      <c r="B360" s="3"/>
    </row>
    <row r="361" spans="1:2" x14ac:dyDescent="0.35">
      <c r="A361" s="2">
        <v>358</v>
      </c>
      <c r="B361" s="3"/>
    </row>
    <row r="362" spans="1:2" x14ac:dyDescent="0.35">
      <c r="A362" s="2">
        <v>359</v>
      </c>
      <c r="B362" s="3"/>
    </row>
    <row r="363" spans="1:2" x14ac:dyDescent="0.35">
      <c r="A363" s="2">
        <v>360</v>
      </c>
      <c r="B363" s="3"/>
    </row>
    <row r="364" spans="1:2" x14ac:dyDescent="0.35">
      <c r="A364" s="2">
        <v>361</v>
      </c>
      <c r="B364" s="3"/>
    </row>
    <row r="365" spans="1:2" x14ac:dyDescent="0.35">
      <c r="A365" s="2">
        <v>362</v>
      </c>
      <c r="B365" s="3"/>
    </row>
    <row r="366" spans="1:2" x14ac:dyDescent="0.35">
      <c r="A366" s="2">
        <v>363</v>
      </c>
      <c r="B366" s="3"/>
    </row>
    <row r="367" spans="1:2" x14ac:dyDescent="0.35">
      <c r="A367" s="2">
        <v>364</v>
      </c>
      <c r="B367" s="3"/>
    </row>
    <row r="368" spans="1:2" x14ac:dyDescent="0.35">
      <c r="A368" s="2">
        <v>365</v>
      </c>
      <c r="B368" s="3"/>
    </row>
    <row r="369" spans="1:2" x14ac:dyDescent="0.35">
      <c r="A369" s="2">
        <v>366</v>
      </c>
      <c r="B369" s="3"/>
    </row>
    <row r="370" spans="1:2" x14ac:dyDescent="0.35">
      <c r="A370" s="2">
        <v>367</v>
      </c>
      <c r="B370" s="3"/>
    </row>
    <row r="371" spans="1:2" x14ac:dyDescent="0.35">
      <c r="A371" s="2">
        <v>368</v>
      </c>
      <c r="B371" s="3"/>
    </row>
    <row r="372" spans="1:2" x14ac:dyDescent="0.35">
      <c r="A372" s="2">
        <v>369</v>
      </c>
      <c r="B372" s="3"/>
    </row>
    <row r="373" spans="1:2" x14ac:dyDescent="0.35">
      <c r="A373" s="2">
        <v>370</v>
      </c>
      <c r="B373" s="3"/>
    </row>
    <row r="374" spans="1:2" x14ac:dyDescent="0.35">
      <c r="A374" s="2">
        <v>371</v>
      </c>
      <c r="B374" s="3"/>
    </row>
    <row r="375" spans="1:2" x14ac:dyDescent="0.35">
      <c r="A375" s="2">
        <v>372</v>
      </c>
      <c r="B375" s="3"/>
    </row>
    <row r="376" spans="1:2" x14ac:dyDescent="0.35">
      <c r="A376" s="2">
        <v>373</v>
      </c>
      <c r="B376" s="3"/>
    </row>
    <row r="377" spans="1:2" x14ac:dyDescent="0.35">
      <c r="A377" s="2">
        <v>374</v>
      </c>
      <c r="B377" s="3"/>
    </row>
    <row r="378" spans="1:2" x14ac:dyDescent="0.35">
      <c r="A378" s="2">
        <v>375</v>
      </c>
      <c r="B378" s="3"/>
    </row>
    <row r="379" spans="1:2" x14ac:dyDescent="0.35">
      <c r="A379" s="2">
        <v>376</v>
      </c>
      <c r="B379" s="3"/>
    </row>
    <row r="380" spans="1:2" x14ac:dyDescent="0.35">
      <c r="A380" s="2">
        <v>377</v>
      </c>
      <c r="B380" s="3"/>
    </row>
    <row r="381" spans="1:2" x14ac:dyDescent="0.35">
      <c r="A381" s="2">
        <v>378</v>
      </c>
      <c r="B381" s="3"/>
    </row>
    <row r="382" spans="1:2" x14ac:dyDescent="0.35">
      <c r="A382" s="2">
        <v>379</v>
      </c>
      <c r="B382" s="3"/>
    </row>
    <row r="383" spans="1:2" x14ac:dyDescent="0.35">
      <c r="A383" s="2">
        <v>380</v>
      </c>
      <c r="B383" s="3"/>
    </row>
    <row r="384" spans="1:2" x14ac:dyDescent="0.35">
      <c r="A384" s="2">
        <v>381</v>
      </c>
      <c r="B384" s="3"/>
    </row>
    <row r="385" spans="1:2" x14ac:dyDescent="0.35">
      <c r="A385" s="2">
        <v>382</v>
      </c>
      <c r="B385" s="3"/>
    </row>
    <row r="386" spans="1:2" x14ac:dyDescent="0.35">
      <c r="A386" s="2">
        <v>383</v>
      </c>
      <c r="B386" s="3"/>
    </row>
    <row r="387" spans="1:2" x14ac:dyDescent="0.35">
      <c r="A387" s="2">
        <v>384</v>
      </c>
      <c r="B387" s="3"/>
    </row>
    <row r="388" spans="1:2" x14ac:dyDescent="0.35">
      <c r="A388" s="2">
        <v>385</v>
      </c>
      <c r="B388" s="3"/>
    </row>
    <row r="389" spans="1:2" x14ac:dyDescent="0.35">
      <c r="A389" s="2">
        <v>386</v>
      </c>
      <c r="B389" s="3"/>
    </row>
    <row r="390" spans="1:2" x14ac:dyDescent="0.35">
      <c r="A390" s="2">
        <v>387</v>
      </c>
      <c r="B390" s="3">
        <v>1</v>
      </c>
    </row>
    <row r="391" spans="1:2" x14ac:dyDescent="0.35">
      <c r="A391" s="2">
        <v>388</v>
      </c>
      <c r="B391" s="3"/>
    </row>
    <row r="392" spans="1:2" x14ac:dyDescent="0.35">
      <c r="A392" s="2">
        <v>389</v>
      </c>
      <c r="B392" s="3"/>
    </row>
    <row r="393" spans="1:2" x14ac:dyDescent="0.35">
      <c r="A393" s="2">
        <v>390</v>
      </c>
      <c r="B393" s="3"/>
    </row>
    <row r="394" spans="1:2" x14ac:dyDescent="0.35">
      <c r="A394" s="2">
        <v>391</v>
      </c>
      <c r="B394" s="3"/>
    </row>
    <row r="395" spans="1:2" x14ac:dyDescent="0.35">
      <c r="A395" s="2">
        <v>392</v>
      </c>
      <c r="B395" s="3"/>
    </row>
    <row r="396" spans="1:2" x14ac:dyDescent="0.35">
      <c r="A396" s="2">
        <v>393</v>
      </c>
      <c r="B396" s="3"/>
    </row>
    <row r="397" spans="1:2" x14ac:dyDescent="0.35">
      <c r="A397" s="2">
        <v>394</v>
      </c>
      <c r="B397" s="3"/>
    </row>
    <row r="398" spans="1:2" x14ac:dyDescent="0.35">
      <c r="A398" s="2">
        <v>395</v>
      </c>
      <c r="B398" s="3"/>
    </row>
    <row r="399" spans="1:2" x14ac:dyDescent="0.35">
      <c r="A399" s="2">
        <v>396</v>
      </c>
      <c r="B399" s="3"/>
    </row>
    <row r="400" spans="1:2" x14ac:dyDescent="0.35">
      <c r="A400" s="2">
        <v>397</v>
      </c>
      <c r="B400" s="3"/>
    </row>
    <row r="401" spans="1:2" x14ac:dyDescent="0.35">
      <c r="A401" s="2">
        <v>398</v>
      </c>
      <c r="B401" s="3"/>
    </row>
    <row r="402" spans="1:2" x14ac:dyDescent="0.35">
      <c r="A402" s="2">
        <v>399</v>
      </c>
      <c r="B402" s="3"/>
    </row>
    <row r="403" spans="1:2" x14ac:dyDescent="0.35">
      <c r="A403" s="2">
        <v>400</v>
      </c>
      <c r="B403" s="3"/>
    </row>
    <row r="404" spans="1:2" x14ac:dyDescent="0.35">
      <c r="A404" s="2">
        <v>401</v>
      </c>
      <c r="B404" s="3"/>
    </row>
    <row r="405" spans="1:2" x14ac:dyDescent="0.35">
      <c r="A405" s="2">
        <v>402</v>
      </c>
      <c r="B405" s="3"/>
    </row>
    <row r="406" spans="1:2" x14ac:dyDescent="0.35">
      <c r="A406" s="2">
        <v>403</v>
      </c>
      <c r="B406" s="3"/>
    </row>
    <row r="407" spans="1:2" x14ac:dyDescent="0.35">
      <c r="A407" s="2">
        <v>404</v>
      </c>
      <c r="B407" s="3"/>
    </row>
    <row r="408" spans="1:2" x14ac:dyDescent="0.35">
      <c r="A408" s="2">
        <v>405</v>
      </c>
      <c r="B408" s="3"/>
    </row>
    <row r="409" spans="1:2" x14ac:dyDescent="0.35">
      <c r="A409" s="2">
        <v>406</v>
      </c>
      <c r="B409" s="3"/>
    </row>
    <row r="410" spans="1:2" x14ac:dyDescent="0.35">
      <c r="A410" s="2">
        <v>407</v>
      </c>
      <c r="B410" s="3"/>
    </row>
    <row r="411" spans="1:2" x14ac:dyDescent="0.35">
      <c r="A411" s="2">
        <v>408</v>
      </c>
      <c r="B411" s="3"/>
    </row>
    <row r="412" spans="1:2" x14ac:dyDescent="0.35">
      <c r="A412" s="2">
        <v>409</v>
      </c>
      <c r="B412" s="3"/>
    </row>
    <row r="413" spans="1:2" x14ac:dyDescent="0.35">
      <c r="A413" s="2">
        <v>410</v>
      </c>
      <c r="B413" s="3"/>
    </row>
    <row r="414" spans="1:2" x14ac:dyDescent="0.35">
      <c r="A414" s="2">
        <v>411</v>
      </c>
      <c r="B414" s="3"/>
    </row>
    <row r="415" spans="1:2" x14ac:dyDescent="0.35">
      <c r="A415" s="2">
        <v>412</v>
      </c>
      <c r="B415" s="3"/>
    </row>
    <row r="416" spans="1:2" x14ac:dyDescent="0.35">
      <c r="A416" s="2">
        <v>413</v>
      </c>
      <c r="B416" s="3"/>
    </row>
    <row r="417" spans="1:2" x14ac:dyDescent="0.35">
      <c r="A417" s="2">
        <v>414</v>
      </c>
      <c r="B417" s="3"/>
    </row>
    <row r="418" spans="1:2" x14ac:dyDescent="0.35">
      <c r="A418" s="2">
        <v>415</v>
      </c>
      <c r="B418" s="3"/>
    </row>
    <row r="419" spans="1:2" x14ac:dyDescent="0.35">
      <c r="A419" s="2">
        <v>416</v>
      </c>
      <c r="B419" s="3"/>
    </row>
    <row r="420" spans="1:2" x14ac:dyDescent="0.35">
      <c r="A420" s="2">
        <v>417</v>
      </c>
      <c r="B420" s="3"/>
    </row>
    <row r="421" spans="1:2" x14ac:dyDescent="0.35">
      <c r="A421" s="2">
        <v>418</v>
      </c>
      <c r="B421" s="3"/>
    </row>
    <row r="422" spans="1:2" x14ac:dyDescent="0.35">
      <c r="A422" s="2">
        <v>419</v>
      </c>
      <c r="B422" s="3"/>
    </row>
    <row r="423" spans="1:2" x14ac:dyDescent="0.35">
      <c r="A423" s="2">
        <v>420</v>
      </c>
      <c r="B423" s="3"/>
    </row>
    <row r="424" spans="1:2" x14ac:dyDescent="0.35">
      <c r="A424" s="2">
        <v>421</v>
      </c>
      <c r="B424" s="3"/>
    </row>
    <row r="425" spans="1:2" x14ac:dyDescent="0.35">
      <c r="A425" s="2">
        <v>422</v>
      </c>
      <c r="B425" s="3">
        <v>1</v>
      </c>
    </row>
    <row r="426" spans="1:2" x14ac:dyDescent="0.35">
      <c r="A426" s="2">
        <v>423</v>
      </c>
      <c r="B426" s="3"/>
    </row>
    <row r="427" spans="1:2" x14ac:dyDescent="0.35">
      <c r="A427" s="2">
        <v>424</v>
      </c>
      <c r="B427" s="3"/>
    </row>
    <row r="428" spans="1:2" x14ac:dyDescent="0.35">
      <c r="A428" s="2">
        <v>425</v>
      </c>
      <c r="B428" s="3"/>
    </row>
    <row r="429" spans="1:2" x14ac:dyDescent="0.35">
      <c r="A429" s="2">
        <v>426</v>
      </c>
      <c r="B429" s="3"/>
    </row>
    <row r="430" spans="1:2" x14ac:dyDescent="0.35">
      <c r="A430" s="2">
        <v>427</v>
      </c>
      <c r="B430" s="3"/>
    </row>
    <row r="431" spans="1:2" x14ac:dyDescent="0.35">
      <c r="A431" s="2">
        <v>428</v>
      </c>
      <c r="B431" s="3"/>
    </row>
    <row r="432" spans="1:2" x14ac:dyDescent="0.35">
      <c r="A432" s="2">
        <v>429</v>
      </c>
      <c r="B432" s="3">
        <v>1</v>
      </c>
    </row>
    <row r="433" spans="1:2" x14ac:dyDescent="0.35">
      <c r="A433" s="2">
        <v>430</v>
      </c>
      <c r="B433" s="3"/>
    </row>
    <row r="434" spans="1:2" x14ac:dyDescent="0.35">
      <c r="A434" s="2">
        <v>431</v>
      </c>
      <c r="B434" s="3">
        <v>1</v>
      </c>
    </row>
    <row r="435" spans="1:2" x14ac:dyDescent="0.35">
      <c r="A435" s="2">
        <v>432</v>
      </c>
      <c r="B435" s="3">
        <v>1</v>
      </c>
    </row>
    <row r="436" spans="1:2" x14ac:dyDescent="0.35">
      <c r="A436" s="2">
        <v>433</v>
      </c>
      <c r="B436" s="3">
        <v>1</v>
      </c>
    </row>
    <row r="437" spans="1:2" x14ac:dyDescent="0.35">
      <c r="A437" s="2">
        <v>434</v>
      </c>
      <c r="B437" s="3">
        <v>1</v>
      </c>
    </row>
    <row r="438" spans="1:2" x14ac:dyDescent="0.35">
      <c r="A438" s="2">
        <v>435</v>
      </c>
      <c r="B438" s="3">
        <v>1</v>
      </c>
    </row>
    <row r="439" spans="1:2" x14ac:dyDescent="0.35">
      <c r="A439" s="2">
        <v>436</v>
      </c>
      <c r="B439" s="3">
        <v>1</v>
      </c>
    </row>
    <row r="440" spans="1:2" x14ac:dyDescent="0.35">
      <c r="A440" s="2">
        <v>437</v>
      </c>
      <c r="B440" s="3"/>
    </row>
    <row r="441" spans="1:2" x14ac:dyDescent="0.35">
      <c r="A441" s="2">
        <v>438</v>
      </c>
      <c r="B441" s="3"/>
    </row>
    <row r="442" spans="1:2" x14ac:dyDescent="0.35">
      <c r="A442" s="2">
        <v>439</v>
      </c>
      <c r="B442" s="3"/>
    </row>
    <row r="443" spans="1:2" x14ac:dyDescent="0.35">
      <c r="A443" s="2">
        <v>440</v>
      </c>
      <c r="B443" s="3"/>
    </row>
    <row r="444" spans="1:2" x14ac:dyDescent="0.35">
      <c r="A444" s="2">
        <v>441</v>
      </c>
      <c r="B444" s="3"/>
    </row>
    <row r="445" spans="1:2" x14ac:dyDescent="0.35">
      <c r="A445" s="2">
        <v>442</v>
      </c>
      <c r="B445" s="3">
        <v>1</v>
      </c>
    </row>
    <row r="446" spans="1:2" x14ac:dyDescent="0.35">
      <c r="A446" s="2">
        <v>443</v>
      </c>
      <c r="B446" s="3">
        <v>1</v>
      </c>
    </row>
    <row r="447" spans="1:2" x14ac:dyDescent="0.35">
      <c r="A447" s="2">
        <v>444</v>
      </c>
      <c r="B447" s="3"/>
    </row>
    <row r="448" spans="1:2" x14ac:dyDescent="0.35">
      <c r="A448" s="2">
        <v>445</v>
      </c>
      <c r="B448" s="3"/>
    </row>
    <row r="449" spans="1:2" x14ac:dyDescent="0.35">
      <c r="A449" s="2">
        <v>446</v>
      </c>
      <c r="B449" s="3">
        <v>1</v>
      </c>
    </row>
    <row r="450" spans="1:2" x14ac:dyDescent="0.35">
      <c r="A450" s="2">
        <v>447</v>
      </c>
      <c r="B450" s="3"/>
    </row>
    <row r="451" spans="1:2" x14ac:dyDescent="0.35">
      <c r="A451" s="2">
        <v>448</v>
      </c>
      <c r="B451" s="3"/>
    </row>
    <row r="452" spans="1:2" x14ac:dyDescent="0.35">
      <c r="A452" s="2">
        <v>449</v>
      </c>
      <c r="B452" s="3"/>
    </row>
    <row r="453" spans="1:2" x14ac:dyDescent="0.35">
      <c r="A453" s="2">
        <v>450</v>
      </c>
      <c r="B453" s="3"/>
    </row>
    <row r="454" spans="1:2" x14ac:dyDescent="0.35">
      <c r="A454" s="2">
        <v>451</v>
      </c>
      <c r="B454" s="3"/>
    </row>
    <row r="455" spans="1:2" x14ac:dyDescent="0.35">
      <c r="A455" s="2">
        <v>452</v>
      </c>
      <c r="B455" s="3"/>
    </row>
    <row r="456" spans="1:2" x14ac:dyDescent="0.35">
      <c r="A456" s="2">
        <v>453</v>
      </c>
      <c r="B456" s="3"/>
    </row>
    <row r="457" spans="1:2" x14ac:dyDescent="0.35">
      <c r="A457" s="2">
        <v>454</v>
      </c>
      <c r="B457" s="3"/>
    </row>
    <row r="458" spans="1:2" x14ac:dyDescent="0.35">
      <c r="A458" s="2">
        <v>455</v>
      </c>
      <c r="B458" s="3"/>
    </row>
    <row r="459" spans="1:2" x14ac:dyDescent="0.35">
      <c r="A459" s="2">
        <v>456</v>
      </c>
      <c r="B459" s="3">
        <v>1</v>
      </c>
    </row>
    <row r="460" spans="1:2" x14ac:dyDescent="0.35">
      <c r="A460" s="2">
        <v>457</v>
      </c>
      <c r="B460" s="3"/>
    </row>
    <row r="461" spans="1:2" x14ac:dyDescent="0.35">
      <c r="A461" s="2" t="s">
        <v>14</v>
      </c>
      <c r="B461" s="3">
        <v>130</v>
      </c>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1D5A3-ECA8-4404-ADD0-D6D14AF59B3E}">
  <dimension ref="A3:N100"/>
  <sheetViews>
    <sheetView workbookViewId="0">
      <selection activeCell="K4" sqref="K4"/>
    </sheetView>
  </sheetViews>
  <sheetFormatPr baseColWidth="10" defaultColWidth="11.453125" defaultRowHeight="14.5" x14ac:dyDescent="0.35"/>
  <cols>
    <col min="1" max="1" width="17.453125" bestFit="1" customWidth="1"/>
    <col min="2" max="2" width="6.6328125" bestFit="1" customWidth="1"/>
    <col min="3" max="3" width="4.453125" bestFit="1" customWidth="1"/>
    <col min="4" max="4" width="11" bestFit="1" customWidth="1"/>
    <col min="5" max="5" width="12.453125" bestFit="1" customWidth="1"/>
    <col min="6" max="6" width="27.453125" bestFit="1" customWidth="1"/>
    <col min="7" max="7" width="34.453125" bestFit="1" customWidth="1"/>
    <col min="8" max="8" width="32.453125" bestFit="1" customWidth="1"/>
    <col min="9" max="9" width="39.453125" bestFit="1" customWidth="1"/>
    <col min="10" max="10" width="14" bestFit="1" customWidth="1"/>
    <col min="11" max="11" width="32.453125" bestFit="1" customWidth="1"/>
    <col min="12" max="12" width="39.453125" bestFit="1" customWidth="1"/>
    <col min="13" max="13" width="19" bestFit="1" customWidth="1"/>
    <col min="14" max="15" width="15.6328125" bestFit="1" customWidth="1"/>
    <col min="16" max="18" width="14.6328125" bestFit="1" customWidth="1"/>
    <col min="19" max="29" width="15.6328125" bestFit="1" customWidth="1"/>
    <col min="30" max="30" width="13.6328125" bestFit="1" customWidth="1"/>
    <col min="31" max="55" width="14.6328125" bestFit="1" customWidth="1"/>
    <col min="56" max="57" width="15.6328125" bestFit="1" customWidth="1"/>
    <col min="58" max="58" width="12.453125" bestFit="1" customWidth="1"/>
  </cols>
  <sheetData>
    <row r="3" spans="1:2" x14ac:dyDescent="0.35">
      <c r="A3" s="1" t="s">
        <v>0</v>
      </c>
      <c r="B3" t="s">
        <v>411</v>
      </c>
    </row>
    <row r="4" spans="1:2" x14ac:dyDescent="0.35">
      <c r="A4" s="2" t="s">
        <v>80</v>
      </c>
      <c r="B4" s="3">
        <v>9</v>
      </c>
    </row>
    <row r="5" spans="1:2" x14ac:dyDescent="0.35">
      <c r="A5" s="2" t="s">
        <v>41</v>
      </c>
      <c r="B5" s="3">
        <v>166</v>
      </c>
    </row>
    <row r="6" spans="1:2" x14ac:dyDescent="0.35">
      <c r="A6" s="2" t="s">
        <v>26</v>
      </c>
      <c r="B6" s="3">
        <v>282</v>
      </c>
    </row>
    <row r="7" spans="1:2" x14ac:dyDescent="0.35">
      <c r="A7" s="2" t="s">
        <v>14</v>
      </c>
      <c r="B7" s="3">
        <v>457</v>
      </c>
    </row>
    <row r="10" spans="1:2" hidden="1" x14ac:dyDescent="0.35"/>
    <row r="22" spans="1:2" x14ac:dyDescent="0.35">
      <c r="A22" s="1" t="s">
        <v>22</v>
      </c>
      <c r="B22" t="s">
        <v>41</v>
      </c>
    </row>
    <row r="24" spans="1:2" x14ac:dyDescent="0.35">
      <c r="A24" s="1" t="s">
        <v>0</v>
      </c>
    </row>
    <row r="25" spans="1:2" x14ac:dyDescent="0.35">
      <c r="A25" s="2">
        <v>211043003</v>
      </c>
    </row>
    <row r="26" spans="1:2" x14ac:dyDescent="0.35">
      <c r="A26" s="2">
        <v>211043047</v>
      </c>
    </row>
    <row r="27" spans="1:2" x14ac:dyDescent="0.35">
      <c r="A27" s="2">
        <v>211044045</v>
      </c>
    </row>
    <row r="28" spans="1:2" x14ac:dyDescent="0.35">
      <c r="A28" s="2">
        <v>211044132</v>
      </c>
    </row>
    <row r="29" spans="1:2" x14ac:dyDescent="0.35">
      <c r="A29" s="2" t="s">
        <v>13</v>
      </c>
    </row>
    <row r="30" spans="1:2" x14ac:dyDescent="0.35">
      <c r="A30" s="2">
        <v>211043249</v>
      </c>
    </row>
    <row r="31" spans="1:2" x14ac:dyDescent="0.35">
      <c r="A31" s="2">
        <v>211046315</v>
      </c>
    </row>
    <row r="32" spans="1:2" x14ac:dyDescent="0.35">
      <c r="A32" s="2">
        <v>211046905</v>
      </c>
    </row>
    <row r="33" spans="1:5" x14ac:dyDescent="0.35">
      <c r="A33" s="2">
        <v>211046906</v>
      </c>
    </row>
    <row r="34" spans="1:5" x14ac:dyDescent="0.35">
      <c r="A34" s="2">
        <v>211046907</v>
      </c>
    </row>
    <row r="35" spans="1:5" x14ac:dyDescent="0.35">
      <c r="A35" s="2">
        <v>211046945</v>
      </c>
    </row>
    <row r="36" spans="1:5" x14ac:dyDescent="0.35">
      <c r="A36" s="2">
        <v>211046948</v>
      </c>
    </row>
    <row r="37" spans="1:5" x14ac:dyDescent="0.35">
      <c r="A37" s="2">
        <v>211046951</v>
      </c>
    </row>
    <row r="38" spans="1:5" x14ac:dyDescent="0.35">
      <c r="A38" s="2">
        <v>211047605</v>
      </c>
    </row>
    <row r="39" spans="1:5" x14ac:dyDescent="0.35">
      <c r="A39" s="2">
        <v>211047657</v>
      </c>
    </row>
    <row r="40" spans="1:5" x14ac:dyDescent="0.35">
      <c r="A40" s="2" t="s">
        <v>14</v>
      </c>
    </row>
    <row r="48" spans="1:5" x14ac:dyDescent="0.35">
      <c r="B48" t="s">
        <v>43</v>
      </c>
      <c r="C48" t="s">
        <v>412</v>
      </c>
      <c r="D48" t="s">
        <v>413</v>
      </c>
      <c r="E48" t="s">
        <v>414</v>
      </c>
    </row>
    <row r="49" spans="2:5" x14ac:dyDescent="0.35">
      <c r="B49" t="s">
        <v>415</v>
      </c>
      <c r="C49">
        <v>6</v>
      </c>
      <c r="D49">
        <v>4</v>
      </c>
      <c r="E49">
        <v>2</v>
      </c>
    </row>
    <row r="50" spans="2:5" x14ac:dyDescent="0.35">
      <c r="B50" t="s">
        <v>41</v>
      </c>
      <c r="C50">
        <v>6</v>
      </c>
      <c r="D50">
        <v>0</v>
      </c>
    </row>
    <row r="84" spans="7:14" ht="15" thickBot="1" x14ac:dyDescent="0.4"/>
    <row r="85" spans="7:14" ht="15" thickBot="1" x14ac:dyDescent="0.4">
      <c r="L85" s="37" t="s">
        <v>416</v>
      </c>
      <c r="M85" s="38"/>
      <c r="N85" s="39"/>
    </row>
    <row r="86" spans="7:14" ht="15" thickBot="1" x14ac:dyDescent="0.4">
      <c r="L86" s="19" t="s">
        <v>417</v>
      </c>
      <c r="M86" s="19" t="s">
        <v>418</v>
      </c>
      <c r="N86" s="19" t="s">
        <v>419</v>
      </c>
    </row>
    <row r="87" spans="7:14" x14ac:dyDescent="0.35">
      <c r="G87">
        <v>1</v>
      </c>
      <c r="L87" s="14">
        <v>17</v>
      </c>
      <c r="M87" s="18">
        <v>211043049</v>
      </c>
      <c r="N87" s="11">
        <v>212052542</v>
      </c>
    </row>
    <row r="88" spans="7:14" x14ac:dyDescent="0.35">
      <c r="G88">
        <v>1</v>
      </c>
      <c r="L88" s="15">
        <v>28</v>
      </c>
      <c r="M88" s="10">
        <v>211043120</v>
      </c>
      <c r="N88" s="12">
        <v>212052546</v>
      </c>
    </row>
    <row r="89" spans="7:14" x14ac:dyDescent="0.35">
      <c r="G89">
        <v>1</v>
      </c>
      <c r="L89" s="15">
        <v>64</v>
      </c>
      <c r="M89" s="10">
        <v>211043627</v>
      </c>
      <c r="N89" s="12">
        <v>212052555</v>
      </c>
    </row>
    <row r="90" spans="7:14" x14ac:dyDescent="0.35">
      <c r="G90">
        <v>1</v>
      </c>
      <c r="L90" s="15">
        <v>65</v>
      </c>
      <c r="M90" s="10">
        <v>211043665</v>
      </c>
      <c r="N90" s="12">
        <v>21205250</v>
      </c>
    </row>
    <row r="91" spans="7:14" x14ac:dyDescent="0.35">
      <c r="L91" s="15">
        <v>194</v>
      </c>
      <c r="M91" s="10">
        <v>211044032</v>
      </c>
      <c r="N91" s="12"/>
    </row>
    <row r="92" spans="7:14" ht="15" thickBot="1" x14ac:dyDescent="0.4">
      <c r="L92" s="16">
        <v>208</v>
      </c>
      <c r="M92" s="17">
        <v>211044343</v>
      </c>
      <c r="N92" s="13"/>
    </row>
    <row r="93" spans="7:14" ht="15" thickBot="1" x14ac:dyDescent="0.4">
      <c r="L93" s="40" t="s">
        <v>41</v>
      </c>
      <c r="M93" s="41"/>
      <c r="N93" s="42"/>
    </row>
    <row r="94" spans="7:14" ht="15" thickBot="1" x14ac:dyDescent="0.4">
      <c r="L94" s="19" t="s">
        <v>417</v>
      </c>
      <c r="M94" s="19" t="s">
        <v>418</v>
      </c>
      <c r="N94" s="19" t="s">
        <v>419</v>
      </c>
    </row>
    <row r="95" spans="7:14" x14ac:dyDescent="0.35">
      <c r="L95" s="14">
        <v>15</v>
      </c>
      <c r="M95" s="18">
        <v>211043003</v>
      </c>
      <c r="N95" s="11"/>
    </row>
    <row r="96" spans="7:14" x14ac:dyDescent="0.35">
      <c r="L96" s="15">
        <v>16</v>
      </c>
      <c r="M96" s="10">
        <v>211043047</v>
      </c>
      <c r="N96" s="12"/>
    </row>
    <row r="97" spans="12:14" x14ac:dyDescent="0.35">
      <c r="L97" s="15">
        <v>193</v>
      </c>
      <c r="M97" s="10">
        <v>211044045</v>
      </c>
      <c r="N97" s="12"/>
    </row>
    <row r="98" spans="12:14" x14ac:dyDescent="0.35">
      <c r="L98" s="15">
        <v>196</v>
      </c>
      <c r="M98" s="10">
        <v>211044132</v>
      </c>
      <c r="N98" s="12"/>
    </row>
    <row r="99" spans="12:14" x14ac:dyDescent="0.35">
      <c r="L99" s="15">
        <v>197</v>
      </c>
      <c r="M99" s="10">
        <v>211044132</v>
      </c>
      <c r="N99" s="12"/>
    </row>
    <row r="100" spans="12:14" ht="15" thickBot="1" x14ac:dyDescent="0.4">
      <c r="L100" s="16">
        <v>218</v>
      </c>
      <c r="M100" s="17">
        <v>211043249</v>
      </c>
      <c r="N100" s="13"/>
    </row>
  </sheetData>
  <mergeCells count="2">
    <mergeCell ref="L85:N85"/>
    <mergeCell ref="L93:N93"/>
  </mergeCells>
  <pageMargins left="0.7" right="0.7" top="0.75" bottom="0.75" header="0.3" footer="0.3"/>
  <pageSetup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27D1A-3506-429F-85DF-D3C8A1AE18ED}">
  <dimension ref="A3:B11"/>
  <sheetViews>
    <sheetView topLeftCell="A13" workbookViewId="0">
      <selection activeCell="D21" sqref="D21"/>
    </sheetView>
  </sheetViews>
  <sheetFormatPr baseColWidth="10" defaultColWidth="11.453125" defaultRowHeight="14.5" x14ac:dyDescent="0.35"/>
  <cols>
    <col min="1" max="1" width="47.6328125" bestFit="1" customWidth="1"/>
    <col min="2" max="2" width="32.6328125" bestFit="1" customWidth="1"/>
  </cols>
  <sheetData>
    <row r="3" spans="1:2" x14ac:dyDescent="0.35">
      <c r="A3" s="1" t="s">
        <v>0</v>
      </c>
      <c r="B3" t="s">
        <v>420</v>
      </c>
    </row>
    <row r="4" spans="1:2" x14ac:dyDescent="0.35">
      <c r="A4" s="2" t="s">
        <v>27</v>
      </c>
      <c r="B4" s="3">
        <v>94</v>
      </c>
    </row>
    <row r="5" spans="1:2" x14ac:dyDescent="0.35">
      <c r="A5" s="2" t="s">
        <v>24</v>
      </c>
      <c r="B5" s="3">
        <v>69</v>
      </c>
    </row>
    <row r="6" spans="1:2" x14ac:dyDescent="0.35">
      <c r="A6" s="2" t="s">
        <v>34</v>
      </c>
      <c r="B6" s="3">
        <v>93</v>
      </c>
    </row>
    <row r="7" spans="1:2" x14ac:dyDescent="0.35">
      <c r="A7" s="2" t="s">
        <v>32</v>
      </c>
      <c r="B7" s="3">
        <v>166</v>
      </c>
    </row>
    <row r="8" spans="1:2" x14ac:dyDescent="0.35">
      <c r="A8" s="2" t="s">
        <v>30</v>
      </c>
      <c r="B8" s="3">
        <v>24</v>
      </c>
    </row>
    <row r="9" spans="1:2" x14ac:dyDescent="0.35">
      <c r="A9" s="2" t="s">
        <v>13</v>
      </c>
      <c r="B9" s="3"/>
    </row>
    <row r="10" spans="1:2" x14ac:dyDescent="0.35">
      <c r="A10" s="2" t="s">
        <v>54</v>
      </c>
      <c r="B10" s="3">
        <v>7</v>
      </c>
    </row>
    <row r="11" spans="1:2" x14ac:dyDescent="0.35">
      <c r="A11" s="2" t="s">
        <v>14</v>
      </c>
      <c r="B11" s="3">
        <v>453</v>
      </c>
    </row>
  </sheetData>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D294A-00E8-4050-8695-E1893A200C8F}">
  <dimension ref="A3:E10"/>
  <sheetViews>
    <sheetView workbookViewId="0">
      <selection activeCell="D21" sqref="D21"/>
    </sheetView>
  </sheetViews>
  <sheetFormatPr baseColWidth="10" defaultColWidth="11.453125" defaultRowHeight="14.5" x14ac:dyDescent="0.35"/>
  <cols>
    <col min="1" max="1" width="23.453125" bestFit="1" customWidth="1"/>
    <col min="2" max="2" width="22.453125" bestFit="1" customWidth="1"/>
    <col min="3" max="3" width="8.6328125" bestFit="1" customWidth="1"/>
    <col min="4" max="4" width="4.453125" bestFit="1" customWidth="1"/>
    <col min="5" max="6" width="12.453125" bestFit="1" customWidth="1"/>
    <col min="7" max="7" width="13.36328125" bestFit="1" customWidth="1"/>
    <col min="8" max="8" width="13.453125" bestFit="1" customWidth="1"/>
    <col min="9" max="9" width="12.453125" bestFit="1" customWidth="1"/>
  </cols>
  <sheetData>
    <row r="3" spans="1:5" x14ac:dyDescent="0.35">
      <c r="A3" s="1" t="s">
        <v>403</v>
      </c>
      <c r="B3" s="1" t="s">
        <v>404</v>
      </c>
    </row>
    <row r="4" spans="1:5" x14ac:dyDescent="0.35">
      <c r="A4" s="1" t="s">
        <v>0</v>
      </c>
      <c r="B4" t="s">
        <v>80</v>
      </c>
      <c r="C4" t="s">
        <v>26</v>
      </c>
      <c r="D4" t="s">
        <v>41</v>
      </c>
      <c r="E4" t="s">
        <v>14</v>
      </c>
    </row>
    <row r="5" spans="1:5" x14ac:dyDescent="0.35">
      <c r="A5" s="2" t="s">
        <v>405</v>
      </c>
      <c r="B5" s="3"/>
      <c r="C5" s="3">
        <v>6</v>
      </c>
      <c r="D5" s="3"/>
      <c r="E5" s="3">
        <v>6</v>
      </c>
    </row>
    <row r="6" spans="1:5" x14ac:dyDescent="0.35">
      <c r="A6" s="2" t="s">
        <v>406</v>
      </c>
      <c r="B6" s="3">
        <v>1</v>
      </c>
      <c r="C6" s="3">
        <v>24</v>
      </c>
      <c r="D6" s="3"/>
      <c r="E6" s="3">
        <v>25</v>
      </c>
    </row>
    <row r="7" spans="1:5" x14ac:dyDescent="0.35">
      <c r="A7" s="2" t="s">
        <v>421</v>
      </c>
      <c r="B7" s="3">
        <v>7</v>
      </c>
      <c r="C7" s="3">
        <v>252</v>
      </c>
      <c r="D7" s="3">
        <v>79</v>
      </c>
      <c r="E7" s="3">
        <v>338</v>
      </c>
    </row>
    <row r="8" spans="1:5" x14ac:dyDescent="0.35">
      <c r="A8" s="2" t="s">
        <v>407</v>
      </c>
      <c r="B8" s="3">
        <v>1</v>
      </c>
      <c r="C8" s="3"/>
      <c r="D8" s="3"/>
      <c r="E8" s="3">
        <v>1</v>
      </c>
    </row>
    <row r="9" spans="1:5" x14ac:dyDescent="0.35">
      <c r="A9" s="2" t="s">
        <v>41</v>
      </c>
      <c r="B9" s="3"/>
      <c r="C9" s="3"/>
      <c r="D9" s="3">
        <v>87</v>
      </c>
      <c r="E9" s="3">
        <v>87</v>
      </c>
    </row>
    <row r="10" spans="1:5" x14ac:dyDescent="0.35">
      <c r="A10" s="2" t="s">
        <v>14</v>
      </c>
      <c r="B10" s="3">
        <v>9</v>
      </c>
      <c r="C10" s="3">
        <v>282</v>
      </c>
      <c r="D10" s="3">
        <v>166</v>
      </c>
      <c r="E10" s="3">
        <v>457</v>
      </c>
    </row>
  </sheetData>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A7A4D-0CBF-41CF-944D-5CEB4F7F22BE}">
  <dimension ref="A3:G8"/>
  <sheetViews>
    <sheetView zoomScale="89" workbookViewId="0">
      <selection activeCell="D21" sqref="D21"/>
    </sheetView>
  </sheetViews>
  <sheetFormatPr baseColWidth="10" defaultColWidth="11.453125" defaultRowHeight="14.5" x14ac:dyDescent="0.35"/>
  <cols>
    <col min="1" max="1" width="19" bestFit="1" customWidth="1"/>
    <col min="2" max="2" width="23.81640625" bestFit="1" customWidth="1"/>
    <col min="3" max="4" width="12.453125" bestFit="1" customWidth="1"/>
    <col min="5" max="5" width="9.1796875" bestFit="1" customWidth="1"/>
    <col min="6" max="6" width="4.453125" bestFit="1" customWidth="1"/>
    <col min="7" max="8" width="12.453125" bestFit="1" customWidth="1"/>
  </cols>
  <sheetData>
    <row r="3" spans="1:7" x14ac:dyDescent="0.35">
      <c r="A3" s="1" t="s">
        <v>403</v>
      </c>
      <c r="B3" s="1" t="s">
        <v>404</v>
      </c>
    </row>
    <row r="4" spans="1:7" x14ac:dyDescent="0.35">
      <c r="A4" s="1" t="s">
        <v>0</v>
      </c>
      <c r="B4" t="s">
        <v>405</v>
      </c>
      <c r="C4" t="s">
        <v>406</v>
      </c>
      <c r="D4" t="s">
        <v>421</v>
      </c>
      <c r="E4" t="s">
        <v>407</v>
      </c>
      <c r="F4" t="s">
        <v>41</v>
      </c>
      <c r="G4" t="s">
        <v>14</v>
      </c>
    </row>
    <row r="5" spans="1:7" x14ac:dyDescent="0.35">
      <c r="A5" s="2" t="s">
        <v>80</v>
      </c>
      <c r="B5" s="3"/>
      <c r="C5" s="3">
        <v>1</v>
      </c>
      <c r="D5" s="3">
        <v>7</v>
      </c>
      <c r="E5" s="3">
        <v>1</v>
      </c>
      <c r="F5" s="3"/>
      <c r="G5" s="3">
        <v>9</v>
      </c>
    </row>
    <row r="6" spans="1:7" x14ac:dyDescent="0.35">
      <c r="A6" s="2" t="s">
        <v>26</v>
      </c>
      <c r="B6" s="3">
        <v>6</v>
      </c>
      <c r="C6" s="3">
        <v>24</v>
      </c>
      <c r="D6" s="3">
        <v>252</v>
      </c>
      <c r="E6" s="3"/>
      <c r="F6" s="3"/>
      <c r="G6" s="3">
        <v>282</v>
      </c>
    </row>
    <row r="7" spans="1:7" x14ac:dyDescent="0.35">
      <c r="A7" s="2" t="s">
        <v>41</v>
      </c>
      <c r="B7" s="3"/>
      <c r="C7" s="3"/>
      <c r="D7" s="3">
        <v>79</v>
      </c>
      <c r="E7" s="3"/>
      <c r="F7" s="3">
        <v>87</v>
      </c>
      <c r="G7" s="3">
        <v>166</v>
      </c>
    </row>
    <row r="8" spans="1:7" x14ac:dyDescent="0.35">
      <c r="A8" s="2" t="s">
        <v>14</v>
      </c>
      <c r="B8" s="3">
        <v>6</v>
      </c>
      <c r="C8" s="3">
        <v>25</v>
      </c>
      <c r="D8" s="3">
        <v>338</v>
      </c>
      <c r="E8" s="3">
        <v>1</v>
      </c>
      <c r="F8" s="3">
        <v>87</v>
      </c>
      <c r="G8" s="3">
        <v>457</v>
      </c>
    </row>
  </sheetData>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1E066-44A3-4A9B-86A3-843563AA94A3}">
  <dimension ref="A3:D14"/>
  <sheetViews>
    <sheetView workbookViewId="0">
      <selection activeCell="D21" sqref="D21"/>
    </sheetView>
  </sheetViews>
  <sheetFormatPr baseColWidth="10" defaultColWidth="11.453125" defaultRowHeight="14.5" x14ac:dyDescent="0.35"/>
  <cols>
    <col min="1" max="1" width="19" bestFit="1" customWidth="1"/>
    <col min="2" max="2" width="23.453125" bestFit="1" customWidth="1"/>
    <col min="3" max="3" width="9.1796875" bestFit="1" customWidth="1"/>
    <col min="4" max="5" width="12.453125" bestFit="1" customWidth="1"/>
    <col min="6" max="6" width="4.453125" bestFit="1" customWidth="1"/>
    <col min="7" max="7" width="9.1796875" bestFit="1" customWidth="1"/>
    <col min="8" max="8" width="12.453125" bestFit="1" customWidth="1"/>
    <col min="9" max="9" width="17.453125" bestFit="1" customWidth="1"/>
    <col min="10" max="10" width="6.36328125" bestFit="1" customWidth="1"/>
    <col min="11" max="11" width="9.36328125" bestFit="1" customWidth="1"/>
    <col min="12" max="12" width="11" bestFit="1" customWidth="1"/>
    <col min="13" max="13" width="14" bestFit="1" customWidth="1"/>
    <col min="14" max="14" width="12.453125" bestFit="1" customWidth="1"/>
  </cols>
  <sheetData>
    <row r="3" spans="1:4" x14ac:dyDescent="0.35">
      <c r="A3" s="1" t="s">
        <v>403</v>
      </c>
      <c r="B3" s="1" t="s">
        <v>404</v>
      </c>
    </row>
    <row r="4" spans="1:4" x14ac:dyDescent="0.35">
      <c r="A4" s="1" t="s">
        <v>0</v>
      </c>
      <c r="B4" t="s">
        <v>405</v>
      </c>
      <c r="C4" t="s">
        <v>407</v>
      </c>
      <c r="D4" t="s">
        <v>14</v>
      </c>
    </row>
    <row r="5" spans="1:4" x14ac:dyDescent="0.35">
      <c r="A5" s="2" t="s">
        <v>80</v>
      </c>
      <c r="B5" s="3"/>
      <c r="C5" s="3">
        <v>1</v>
      </c>
      <c r="D5" s="3">
        <v>1</v>
      </c>
    </row>
    <row r="6" spans="1:4" x14ac:dyDescent="0.35">
      <c r="A6" s="8">
        <v>307</v>
      </c>
      <c r="B6" s="3"/>
      <c r="C6" s="3">
        <v>1</v>
      </c>
      <c r="D6" s="3">
        <v>1</v>
      </c>
    </row>
    <row r="7" spans="1:4" x14ac:dyDescent="0.35">
      <c r="A7" s="2" t="s">
        <v>26</v>
      </c>
      <c r="B7" s="3">
        <v>6</v>
      </c>
      <c r="C7" s="3"/>
      <c r="D7" s="3">
        <v>6</v>
      </c>
    </row>
    <row r="8" spans="1:4" x14ac:dyDescent="0.35">
      <c r="A8" s="8">
        <v>333</v>
      </c>
      <c r="B8" s="3">
        <v>1</v>
      </c>
      <c r="C8" s="3"/>
      <c r="D8" s="3">
        <v>1</v>
      </c>
    </row>
    <row r="9" spans="1:4" x14ac:dyDescent="0.35">
      <c r="A9" s="8">
        <v>334</v>
      </c>
      <c r="B9" s="3">
        <v>1</v>
      </c>
      <c r="C9" s="3"/>
      <c r="D9" s="3">
        <v>1</v>
      </c>
    </row>
    <row r="10" spans="1:4" x14ac:dyDescent="0.35">
      <c r="A10" s="8">
        <v>340</v>
      </c>
      <c r="B10" s="3">
        <v>1</v>
      </c>
      <c r="C10" s="3"/>
      <c r="D10" s="3">
        <v>1</v>
      </c>
    </row>
    <row r="11" spans="1:4" x14ac:dyDescent="0.35">
      <c r="A11" s="8">
        <v>341</v>
      </c>
      <c r="B11" s="3">
        <v>1</v>
      </c>
      <c r="C11" s="3"/>
      <c r="D11" s="3">
        <v>1</v>
      </c>
    </row>
    <row r="12" spans="1:4" x14ac:dyDescent="0.35">
      <c r="A12" s="8">
        <v>342</v>
      </c>
      <c r="B12" s="3">
        <v>1</v>
      </c>
      <c r="C12" s="3"/>
      <c r="D12" s="3">
        <v>1</v>
      </c>
    </row>
    <row r="13" spans="1:4" x14ac:dyDescent="0.35">
      <c r="A13" s="8">
        <v>343</v>
      </c>
      <c r="B13" s="3">
        <v>1</v>
      </c>
      <c r="C13" s="3"/>
      <c r="D13" s="3">
        <v>1</v>
      </c>
    </row>
    <row r="14" spans="1:4" x14ac:dyDescent="0.35">
      <c r="A14" s="2" t="s">
        <v>14</v>
      </c>
      <c r="B14" s="3">
        <v>6</v>
      </c>
      <c r="C14" s="3">
        <v>1</v>
      </c>
      <c r="D14" s="3">
        <v>7</v>
      </c>
    </row>
  </sheetData>
  <pageMargins left="0.7" right="0.7" top="0.75" bottom="0.75" header="0.3" footer="0.3"/>
  <pageSetup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44ae8cb-7cc4-42de-b8c3-d47db75571d9">
      <UserInfo>
        <DisplayName>Tito Alberto Nuncira Gacharna</DisplayName>
        <AccountId>26351</AccountId>
        <AccountType/>
      </UserInfo>
      <UserInfo>
        <DisplayName>Alvaro Jose Anaya Mendoza</DisplayName>
        <AccountId>26621</AccountId>
        <AccountType/>
      </UserInfo>
      <UserInfo>
        <DisplayName>Magda del Pilar Santa Fajardo</DisplayName>
        <AccountId>17167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993E6CAA1EF514391E96796C559588D" ma:contentTypeVersion="12" ma:contentTypeDescription="Crear nuevo documento." ma:contentTypeScope="" ma:versionID="d7e0898e484da080d2ecfc20a358f62c">
  <xsd:schema xmlns:xsd="http://www.w3.org/2001/XMLSchema" xmlns:xs="http://www.w3.org/2001/XMLSchema" xmlns:p="http://schemas.microsoft.com/office/2006/metadata/properties" xmlns:ns3="5c899b6b-015b-4703-a516-d526d37ebfed" xmlns:ns4="e44ae8cb-7cc4-42de-b8c3-d47db75571d9" targetNamespace="http://schemas.microsoft.com/office/2006/metadata/properties" ma:root="true" ma:fieldsID="2e1196e196568500f2fe866afceb4b4f" ns3:_="" ns4:_="">
    <xsd:import namespace="5c899b6b-015b-4703-a516-d526d37ebfed"/>
    <xsd:import namespace="e44ae8cb-7cc4-42de-b8c3-d47db75571d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899b6b-015b-4703-a516-d526d37ebf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4ae8cb-7cc4-42de-b8c3-d47db75571d9"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8E51F3-BD0C-43C2-9198-F8A29895E51D}">
  <ds:schemaRefs>
    <ds:schemaRef ds:uri="e44ae8cb-7cc4-42de-b8c3-d47db75571d9"/>
    <ds:schemaRef ds:uri="5c899b6b-015b-4703-a516-d526d37ebfed"/>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0B9FA30-C449-4B65-B09D-F3FA5B725AC5}">
  <ds:schemaRefs>
    <ds:schemaRef ds:uri="http://schemas.microsoft.com/sharepoint/v3/contenttype/forms"/>
  </ds:schemaRefs>
</ds:datastoreItem>
</file>

<file path=customXml/itemProps3.xml><?xml version="1.0" encoding="utf-8"?>
<ds:datastoreItem xmlns:ds="http://schemas.openxmlformats.org/officeDocument/2006/customXml" ds:itemID="{AA24D2A7-B159-47A6-9640-56313AC838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899b6b-015b-4703-a516-d526d37ebfed"/>
    <ds:schemaRef ds:uri="e44ae8cb-7cc4-42de-b8c3-d47db75571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Hoja3</vt:lpstr>
      <vt:lpstr>Hoja1</vt:lpstr>
      <vt:lpstr>Dashboard</vt:lpstr>
      <vt:lpstr>ControlAdjuntos</vt:lpstr>
      <vt:lpstr>PRV</vt:lpstr>
      <vt:lpstr>Hoja2</vt:lpstr>
      <vt:lpstr>Estado General</vt:lpstr>
      <vt:lpstr>EstadoxResponsable</vt:lpstr>
      <vt:lpstr>Proximas a vencer</vt:lpstr>
      <vt:lpstr>Geografica</vt:lpstr>
      <vt:lpstr>Ingreso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Nicolas Molano Alvarado</dc:creator>
  <cp:keywords/>
  <dc:description/>
  <cp:lastModifiedBy>Sandra Orjuela Mendez</cp:lastModifiedBy>
  <cp:revision/>
  <dcterms:created xsi:type="dcterms:W3CDTF">2021-05-26T19:31:42Z</dcterms:created>
  <dcterms:modified xsi:type="dcterms:W3CDTF">2021-06-18T18:42:28Z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0x0101001993E6CAA1EF514391E96796C559588D</vt:lpwstr>
  </property>
</Properties>
</file>