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5.xml" ContentType="application/vnd.openxmlformats-officedocument.spreadsheetml.pivotTab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6.xml" ContentType="application/vnd.openxmlformats-officedocument.spreadsheetml.pivotTab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7.xml" ContentType="application/vnd.openxmlformats-officedocument.spreadsheetml.pivotTab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8.xml" ContentType="application/vnd.openxmlformats-officedocument.spreadsheetml.pivotTab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9.xml" ContentType="application/vnd.openxmlformats-officedocument.spreadsheetml.pivotTable+xml"/>
  <Override PartName="/xl/drawings/drawing6.xml" ContentType="application/vnd.openxmlformats-officedocument.drawing+xml"/>
  <Override PartName="/xl/charts/chartEx1.xml" ContentType="application/vnd.ms-office.chartex+xml"/>
  <Override PartName="/xl/charts/style8.xml" ContentType="application/vnd.ms-office.chartstyle+xml"/>
  <Override PartName="/xl/charts/colors8.xml" ContentType="application/vnd.ms-office.chartcolorstyle+xml"/>
  <Override PartName="/xl/pivotTables/pivotTable10.xml" ContentType="application/vnd.openxmlformats-officedocument.spreadsheetml.pivotTable+xml"/>
  <Override PartName="/xl/drawings/drawing7.xml" ContentType="application/vnd.openxmlformats-officedocument.drawing+xml"/>
  <Override PartName="/xl/charts/chart8.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hidePivotFieldList="1" defaultThemeVersion="166925"/>
  <mc:AlternateContent xmlns:mc="http://schemas.openxmlformats.org/markup-compatibility/2006">
    <mc:Choice Requires="x15">
      <x15ac:absPath xmlns:x15ac="http://schemas.microsoft.com/office/spreadsheetml/2010/11/ac" url="C:\Users\crubiano\Desktop\"/>
    </mc:Choice>
  </mc:AlternateContent>
  <xr:revisionPtr revIDLastSave="0" documentId="13_ncr:1_{C35AFE28-DB29-49DA-A9B7-B085A646715E}" xr6:coauthVersionLast="47" xr6:coauthVersionMax="47" xr10:uidLastSave="{00000000-0000-0000-0000-000000000000}"/>
  <bookViews>
    <workbookView xWindow="20370" yWindow="-120" windowWidth="29040" windowHeight="15840" firstSheet="1" activeTab="1" xr2:uid="{BBF36C3C-D5EA-4334-905C-8FFA22A742A8}"/>
  </bookViews>
  <sheets>
    <sheet name="Hoja3" sheetId="15" state="hidden" r:id="rId1"/>
    <sheet name="Hoja1" sheetId="1" r:id="rId2"/>
    <sheet name="ControlAdjuntos" sheetId="14" state="hidden" r:id="rId3"/>
    <sheet name="PRV" sheetId="13" state="hidden" r:id="rId4"/>
    <sheet name="Hoja2" sheetId="12" state="hidden" r:id="rId5"/>
    <sheet name="Estado General" sheetId="4" state="hidden" r:id="rId6"/>
    <sheet name="EstadoxResponsable" sheetId="7" state="hidden" r:id="rId7"/>
    <sheet name="Proximas a vencer" sheetId="8" state="hidden" r:id="rId8"/>
    <sheet name="Geografica" sheetId="10" state="hidden" r:id="rId9"/>
    <sheet name="Ingreso" sheetId="11" state="hidden" r:id="rId10"/>
  </sheets>
  <definedNames>
    <definedName name="_xlchart.v5.0" hidden="1">Geografica!$F$3</definedName>
    <definedName name="_xlchart.v5.1" hidden="1">Geografica!$F$4:$F$100</definedName>
    <definedName name="_xlchart.v5.2" hidden="1">Geografica!$G$3</definedName>
    <definedName name="_xlchart.v5.3" hidden="1">Geografica!$G$4:$G$100</definedName>
    <definedName name="_xlnm.Print_Area" localSheetId="1">Tabla1[#All]</definedName>
  </definedNames>
  <calcPr calcId="191029"/>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2" i="1" l="1"/>
  <c r="G41" i="10"/>
  <c r="G36" i="10"/>
  <c r="G39" i="10"/>
  <c r="G35" i="10"/>
  <c r="G43" i="10"/>
  <c r="G40" i="10"/>
  <c r="G37" i="10"/>
  <c r="G38" i="10"/>
  <c r="G42" i="10"/>
  <c r="G44" i="10"/>
  <c r="F34" i="10" l="1"/>
  <c r="F28" i="10"/>
  <c r="F29" i="10"/>
  <c r="F30" i="10"/>
  <c r="F31" i="10"/>
  <c r="F32" i="10"/>
  <c r="F33" i="10"/>
  <c r="G30" i="10"/>
  <c r="G13" i="10"/>
  <c r="G32" i="10"/>
  <c r="G34" i="10"/>
  <c r="G28" i="10"/>
  <c r="G29" i="10"/>
  <c r="G31" i="10"/>
  <c r="G33" i="10"/>
  <c r="F27" i="10" l="1"/>
  <c r="F26" i="10"/>
  <c r="F25" i="10"/>
  <c r="G26" i="10"/>
  <c r="G25" i="10"/>
  <c r="G27" i="10"/>
  <c r="F23" i="10" l="1"/>
  <c r="F22" i="10"/>
  <c r="G23" i="10"/>
  <c r="G6" i="10"/>
  <c r="G24" i="10"/>
  <c r="G4" i="10"/>
  <c r="G22" i="10"/>
  <c r="F21" i="10" l="1"/>
  <c r="F20" i="10"/>
  <c r="F19" i="10"/>
  <c r="F18" i="10"/>
  <c r="F17" i="10"/>
  <c r="F16" i="10"/>
  <c r="F15" i="10"/>
  <c r="F14" i="10"/>
  <c r="G16" i="10"/>
  <c r="G15" i="10"/>
  <c r="G18" i="10"/>
  <c r="G19" i="10"/>
  <c r="G20" i="10"/>
  <c r="G17" i="10"/>
  <c r="G21" i="10"/>
  <c r="G14" i="10"/>
  <c r="F4" i="10" l="1"/>
  <c r="F6" i="10"/>
  <c r="F7" i="10"/>
  <c r="F8" i="10"/>
  <c r="F9" i="10"/>
  <c r="F10" i="10"/>
  <c r="F11" i="10"/>
  <c r="F12" i="10"/>
  <c r="F13" i="10"/>
  <c r="F5" i="10"/>
  <c r="G9" i="10"/>
  <c r="G5" i="10"/>
  <c r="G7" i="10"/>
  <c r="G10" i="10"/>
  <c r="G8" i="10"/>
  <c r="G11" i="10"/>
  <c r="G12" i="10"/>
</calcChain>
</file>

<file path=xl/sharedStrings.xml><?xml version="1.0" encoding="utf-8"?>
<sst xmlns="http://schemas.openxmlformats.org/spreadsheetml/2006/main" count="420" uniqueCount="330">
  <si>
    <t>Etiquetas de fila</t>
  </si>
  <si>
    <t>Cuenta de Proyectó</t>
  </si>
  <si>
    <t>Alba Gómez</t>
  </si>
  <si>
    <t>Camilo Ramírez</t>
  </si>
  <si>
    <t>Cesar Cortés</t>
  </si>
  <si>
    <t>Daniela</t>
  </si>
  <si>
    <t>Daniela Aleman</t>
  </si>
  <si>
    <t>Daniela Alemán</t>
  </si>
  <si>
    <t>Jorge Zuñiga</t>
  </si>
  <si>
    <t>Oscar Ortiz</t>
  </si>
  <si>
    <t>Tito Nuncira</t>
  </si>
  <si>
    <t>Victor Mendoza</t>
  </si>
  <si>
    <t>Wilson Pulido</t>
  </si>
  <si>
    <t>(en blanco)</t>
  </si>
  <si>
    <t>Jorge Zúñiga</t>
  </si>
  <si>
    <t>UNIÓN TEMPORAL INDEPRO-BPM</t>
  </si>
  <si>
    <t>Total general</t>
  </si>
  <si>
    <t>ID</t>
  </si>
  <si>
    <t xml:space="preserve">Medio de Registro </t>
  </si>
  <si>
    <t>Fecha y hora solicitud</t>
  </si>
  <si>
    <t>Nombre de la empresa o persona</t>
  </si>
  <si>
    <t>Nombre completo de quien hace la solicitud</t>
  </si>
  <si>
    <t>Descripción de la consulta</t>
  </si>
  <si>
    <t>Respuesta</t>
  </si>
  <si>
    <t>Responsable</t>
  </si>
  <si>
    <t>Centro de consulta</t>
  </si>
  <si>
    <t>(Otros) Otros</t>
  </si>
  <si>
    <t>(184783) [50573] PUERTO LÓPEZ</t>
  </si>
  <si>
    <t>TECNICO</t>
  </si>
  <si>
    <t>(Medios Digitales) Medios Digitales</t>
  </si>
  <si>
    <t>(184725) [44430] MAICAO</t>
  </si>
  <si>
    <t>Correo</t>
  </si>
  <si>
    <t>(TV) Medio Televisión</t>
  </si>
  <si>
    <t>(184499) [23001] MONTERÍA</t>
  </si>
  <si>
    <t>(Radiodifusión Sonora) Medio Radiodifusión Sonora</t>
  </si>
  <si>
    <t>(185122) [76736] SEVILLA</t>
  </si>
  <si>
    <t>(Periódicos) Medio Periódicos</t>
  </si>
  <si>
    <t>(184062) [05001] MEDELLÍN</t>
  </si>
  <si>
    <t>(184212) [11001] BOGOTÁ, D.C.</t>
  </si>
  <si>
    <t>(184763) [50001] VILLAVICENCIO</t>
  </si>
  <si>
    <t>(184558) [25286] FUNZA</t>
  </si>
  <si>
    <t>(184188) [08001] BARRANQUILLA</t>
  </si>
  <si>
    <t>(185090) [76001] CALI</t>
  </si>
  <si>
    <t>SGC</t>
  </si>
  <si>
    <t>(184732) [47001] SANTA MARTA</t>
  </si>
  <si>
    <t>PQR</t>
  </si>
  <si>
    <t>(184702) [41551] PITALITO</t>
  </si>
  <si>
    <t>(184358) [15759] SOGAMOSO</t>
  </si>
  <si>
    <t>(184629) [25815] TOCAIMA</t>
  </si>
  <si>
    <t>ENTRETENIMIENTO PARA TODOS SAS</t>
  </si>
  <si>
    <t>(184440) [19256] EL TAMBO</t>
  </si>
  <si>
    <t>(184804) [52215] CÓRDOBA</t>
  </si>
  <si>
    <t>(184201) [08573] PUERTO COLOMBIA</t>
  </si>
  <si>
    <t>(184387) [17042] ANSERMA</t>
  </si>
  <si>
    <t>(184545) [25175] CHÍA</t>
  </si>
  <si>
    <t>(184977) [68432] MÁLAGA</t>
  </si>
  <si>
    <t>(184061) [05] ANTIOQUIA</t>
  </si>
  <si>
    <t>(Revistas) Medio Revistas</t>
  </si>
  <si>
    <t>(184211) [11] BOGOTÁ, D. C.</t>
  </si>
  <si>
    <t>(184933) [68081] BARRANCABERMEJA</t>
  </si>
  <si>
    <t>(184261) [15001] TUNJA</t>
  </si>
  <si>
    <t>(185133) [81001] ARAUCA</t>
  </si>
  <si>
    <t>(184385) [17001] MANIZALES</t>
  </si>
  <si>
    <t>(184214) [13001] CARTAGENA DE INDIAS</t>
  </si>
  <si>
    <t>(184194) [08421] LURUACO</t>
  </si>
  <si>
    <t>(184820) [52356] IPIALES</t>
  </si>
  <si>
    <t>Grupo Nacional de Medios S.A.</t>
  </si>
  <si>
    <t>Jorge Alberto Rangel Gómez</t>
  </si>
  <si>
    <t>(184926) [68] SANTANDER</t>
  </si>
  <si>
    <t>(184080) [05088] BELLO</t>
  </si>
  <si>
    <t>(184616) [25754] SOACHA</t>
  </si>
  <si>
    <t>(185061) [73319] GUAMO</t>
  </si>
  <si>
    <t xml:space="preserve">Rodrigo Humberto Hernández Rodríguez </t>
  </si>
  <si>
    <t>Rodrigo Humberto Hernández Rodríguez</t>
  </si>
  <si>
    <t>(184825) [52399] LA UNIÓN</t>
  </si>
  <si>
    <t>(184340) [15638] SÁCHICA</t>
  </si>
  <si>
    <t>(184795) [52022] ALDANA</t>
  </si>
  <si>
    <t>(184858) [54001] CÚCUTA</t>
  </si>
  <si>
    <t>(184091) [05142] CARACOLÍ</t>
  </si>
  <si>
    <t>(185135) [81220] CRAVO NORTE</t>
  </si>
  <si>
    <t>(184473) [20001] VALLEDUPAR</t>
  </si>
  <si>
    <t>(184791) [50711] VISTAHERMOSA</t>
  </si>
  <si>
    <t>(184427) [18785] SOLITA</t>
  </si>
  <si>
    <t>(184386) [17013] AGUADAS</t>
  </si>
  <si>
    <t>(184678) [41001] NEIVA</t>
  </si>
  <si>
    <t>(185183) [95001] SAN JOSÉ DEL GUAVIARE</t>
  </si>
  <si>
    <t>OTI</t>
  </si>
  <si>
    <t>(184914) [66075] BALBOA</t>
  </si>
  <si>
    <t>(184630) [25817] TOCANCIPÁ</t>
  </si>
  <si>
    <t>Carolina Casas Vergel</t>
  </si>
  <si>
    <t>(185015) [70001] SINCELEJO</t>
  </si>
  <si>
    <t>(184769) [50226] CUMARAL</t>
  </si>
  <si>
    <t>(184429) [19] CAUCA</t>
  </si>
  <si>
    <t>(184764) [50006] ACACÍAS</t>
  </si>
  <si>
    <t>(185042) [73001] IBAGUÉ</t>
  </si>
  <si>
    <t>(184964) [68320] GUADALUPE</t>
  </si>
  <si>
    <t>(184565) [25307] GIRARDOT</t>
  </si>
  <si>
    <t>(185097) [76111] GUADALAJARA DE BUGA</t>
  </si>
  <si>
    <t>(185178) [91001] LETICIA</t>
  </si>
  <si>
    <t>(184899) [63001] ARMENIA</t>
  </si>
  <si>
    <t>(184562) [25295] GACHANCIPÁ</t>
  </si>
  <si>
    <t>(184996) [68679] SAN GIL</t>
  </si>
  <si>
    <t>(184945) [68179] CHIPATÁ</t>
  </si>
  <si>
    <t>(184936) [68121] CABRERA</t>
  </si>
  <si>
    <t>(184979) [68464] MOGOTES</t>
  </si>
  <si>
    <t>3. Es válida la firma digital de los documentos?  ¡Gracias!</t>
  </si>
  <si>
    <t>(184927) [68001] BUCARAMANGA</t>
  </si>
  <si>
    <t>Editorial La Patria</t>
  </si>
  <si>
    <t>YENY PAOLA MARIÑO PARRA</t>
  </si>
  <si>
    <t>4. En el anexo 5, página 54 se habla de un Anexo 8 de requerimientos técnicos de hardware y software, pero al consultar el anexo 8, tiene que ver con otro tema.                                               Muchs gracias</t>
  </si>
  <si>
    <t>(184768) [50223] CUBARRAL</t>
  </si>
  <si>
    <t>(184692) [41357] ÍQUIRA</t>
  </si>
  <si>
    <t>(184652) [27075] BAHÍA SOLANO</t>
  </si>
  <si>
    <t>(184663) [27413] LLORÓ</t>
  </si>
  <si>
    <t>(184708) [41791] TARQUI</t>
  </si>
  <si>
    <t>(185089) [76] VALLE DEL CAUCA</t>
  </si>
  <si>
    <t>(184146) [05615] RIONEGRO</t>
  </si>
  <si>
    <t>(184661) [27361] ISTMINA</t>
  </si>
  <si>
    <t>(184812) [52258] EL TABLÓN DE GÓMEZ</t>
  </si>
  <si>
    <t>(184088) [05129] CALDAS</t>
  </si>
  <si>
    <t>(184206) [08685] SANTO TOMÁS</t>
  </si>
  <si>
    <t>(184193) [08372] JUAN DE ACOSTA</t>
  </si>
  <si>
    <t>(185138) [81736] SARAVENA</t>
  </si>
  <si>
    <t>(184190) [08137] CAMPO DE LA CRUZ</t>
  </si>
  <si>
    <t>(184672) [27660] SAN JOSÉ DEL PALMAR</t>
  </si>
  <si>
    <t>(184846) [52687] SAN LORENZO</t>
  </si>
  <si>
    <t>(185005) [68770] SUAITA</t>
  </si>
  <si>
    <t>(184210) [08849] USIACURÍ</t>
  </si>
  <si>
    <t>(185014) [70] SUCRE</t>
  </si>
  <si>
    <t>(184718) [44078] BARRANCAS</t>
  </si>
  <si>
    <t>(184310) [15403] LA UVITA</t>
  </si>
  <si>
    <t>(184513) [23500] MOÑITOS</t>
  </si>
  <si>
    <t>(184393) [17388] LA MERCED</t>
  </si>
  <si>
    <t>(184202) [08606] REPELÓN</t>
  </si>
  <si>
    <t>()</t>
  </si>
  <si>
    <t>(184817) [52323] GUALMATÁN</t>
  </si>
  <si>
    <t>(184405) [17653] SALAMINA</t>
  </si>
  <si>
    <t>(184404) [17616] RISARALDA</t>
  </si>
  <si>
    <t>(185037) [70742] SAN LUIS DE SINCÉ</t>
  </si>
  <si>
    <t>(184209) [08832] TUBARÁ</t>
  </si>
  <si>
    <t>(184837) [52560] POTOSÍ</t>
  </si>
  <si>
    <t>(184488) [20443] MANAURE BALCÓN DEL CESAR</t>
  </si>
  <si>
    <t>(185158) [85430] TRINIDAD</t>
  </si>
  <si>
    <t>(184552) [25245] EL COLEGIO</t>
  </si>
  <si>
    <t>(185134) [81065] ARAUQUITA</t>
  </si>
  <si>
    <t>(184647) [27001] QUIBDÓ</t>
  </si>
  <si>
    <t>(184814) [52287] FUNES</t>
  </si>
  <si>
    <t>(184294) [15248] EL ESPINO</t>
  </si>
  <si>
    <t>(185074) [73555] PLANADAS</t>
  </si>
  <si>
    <t>(185149) [85230] OROCUÉ</t>
  </si>
  <si>
    <t>(184402) [17541] PENSILVANIA</t>
  </si>
  <si>
    <t>(184299) [15299] GARAGOA</t>
  </si>
  <si>
    <t>(184401) [17524] PALESTINA</t>
  </si>
  <si>
    <t>(184298) [15296] GÁMEZA</t>
  </si>
  <si>
    <t>(184775) [50318] GUAMAL</t>
  </si>
  <si>
    <t>(185093) [76041] ANSERMANUEVO</t>
  </si>
  <si>
    <t xml:space="preserve">La adición del numeral 5 del aparte 7.1.4. Exclusiones 5. No podrá incluirse como un componente de los proyectos de transformación digital al interior de la convocatoria, aquellas actividades que tengan por objeto la red de distribución (transmisión) y/o contribución. Es contrario a la autorización del numeral 4 y 2 de los apartes 7.1.2. y 7.1.3. respectivamente, por que estos si permiten el cambio de transmisor, del cable línea de trasmisión y de la antena (aunque de forma condicionada). Además solicitamos nos informe que se debe entender como red de contribución o distribución en materia de radiodifusión sonora.  </t>
  </si>
  <si>
    <t>(184554) [25260] EL ROSAL</t>
  </si>
  <si>
    <t>(184932) [68079] BARICHARA</t>
  </si>
  <si>
    <t>(184784) [50577] PUERTO LLERAS</t>
  </si>
  <si>
    <t>(185139) [81794] TAME</t>
  </si>
  <si>
    <t>LA CRONICA SAS</t>
  </si>
  <si>
    <t>SANDRA CECILIA MACIAS PALACIO</t>
  </si>
  <si>
    <t xml:space="preserve">ANEXAMOS DOCUMENTO CON NUETSRA CONSULTA
Muy buenos días; 
Hemos reunido varias inquietudes que tenemos desde nuestro equipo que trabajo en el proyecto y me permitiré expresarlas así:
1. EL TIEMPO DE ENTREGA: No está en discusión y es claro que por periodo fiscal debe ejecutarse en el presente año. ¡Pero si se debe ser consecuente con la fecha de la entrega del 25 de junio 10 am, sobre todo porque los medios estábamos más que atentos desde hace tiempo atrás y MINTIC solo hace poco le dio rienda suelta al proyecto con un agravante y es que incluso todavía seguimos esperando que a mañana viernes, pongan nuevas ADENDAS! 
</t>
  </si>
  <si>
    <t>(184782) [50568] PUERTO GAITÁN</t>
  </si>
  <si>
    <t>(184384) [17] CALDAS</t>
  </si>
  <si>
    <t>(184281) [15187] CHIVATÁ</t>
  </si>
  <si>
    <t>ROMÁNTICA STEREO</t>
  </si>
  <si>
    <t>(184793) [52001] PASTO</t>
  </si>
  <si>
    <t>LILIANA GUERRERO</t>
  </si>
  <si>
    <t xml:space="preserve">Si la presentación de la propuesta se delega, los documentos que se deben adjuntar se sacan de la persona autorizada o del Representante Legal. </t>
  </si>
  <si>
    <t>(184526) [23807] TIERRALTA</t>
  </si>
  <si>
    <t>(184609) [25658] SAN FRANCISCO</t>
  </si>
  <si>
    <t>(184390) [17174] CHINCHINÁ</t>
  </si>
  <si>
    <t>(185150) [85250] PAZ DE ARIPORO</t>
  </si>
  <si>
    <t>(184461) [19698] SANTANDER DE QUILICHAO</t>
  </si>
  <si>
    <t>(184087) [05125] CAICEDO</t>
  </si>
  <si>
    <t>(184529) [25] CUNDINAMARCA</t>
  </si>
  <si>
    <t>4. En el anexo 5, página 54 se habla de un Anexo 8 de requerimientos técnicos de hardware y software, pero al consultar el anexo 8, tiene que ver con otro tema  Gracias</t>
  </si>
  <si>
    <t xml:space="preserve">Asociación De La Comunicación Comunitaria Ecos De Oiba </t>
  </si>
  <si>
    <t>(184982) [68500] OIBA</t>
  </si>
  <si>
    <t xml:space="preserve">Heli Burgos Ortega </t>
  </si>
  <si>
    <t>Solicitud Para Ampliar El Plazo Para La Recolección de Información Y Presentación Del Proyecto Transformación Digital Y Fortalecimiento En Medios De Comunicación</t>
  </si>
  <si>
    <t>ERNESTO LIÑAN BELTRAN</t>
  </si>
  <si>
    <t>ernesto liñan beltran</t>
  </si>
  <si>
    <t xml:space="preserve">Estimados señores.  Por favor hagan llegar a la Ministra nuestra solicitud de postergar mas tiempo la fecha de cierre de la convocatoria, mínimo 15 a 20 días. La razón estriba en el tema de las cotizaciones después de comprender bien el eje en el que solicitaríamos la inversión.   Gracias. </t>
  </si>
  <si>
    <t>AMBEIMA LIMITADA</t>
  </si>
  <si>
    <t>(185052) [73168] CHAPARRAL</t>
  </si>
  <si>
    <t>JESUS ISMAEL CASTRO ROMERO</t>
  </si>
  <si>
    <t xml:space="preserve">SOLICITUD APLAZAMIENTO PARA CONVOCATORIA                                                                 Respetuoso saludo
Por medio de la presente solicitamos ampliar el plazo para la entrega de la documentación y los proyectos correspondientes a la convocatoria de la referencia. Tal petición se basa en las múltiples dificultades que se han reportado por parte de nuestras afiliadas.
La recopilación de materiales y la cantidad de requisitos adicionales que están en manos de terceros como estudios de mercado, cotizaciones, hojas de vida y demás, hacen imposible la presentación para la mayor parte de las radios comunitarias. Por lo anterior, esperamos la ampliación del proceso en por lo menos 2 semanas más, a fin de contar con una amplia participación.
Atentamente   
</t>
  </si>
  <si>
    <t>PARROQUIA SAN JUAN BAUTISTA/EMISORA SAN JUAN STEREO</t>
  </si>
  <si>
    <t>(184640) [25873] VILLAPINZÓN</t>
  </si>
  <si>
    <t>MARCO TULIOS GARCÍA SÁNCHEZ</t>
  </si>
  <si>
    <t xml:space="preserve">plazo para presentar documentos de la convocatoria 001 de 2021                                          Respetuoso saludo,
Por medio de la presente solicitamos ampliar el plazo para la entrega de la documentación y los proyectos correspondientes a la convocatoria 001 de 2021. Tal petición se basa en las múltiples dificultades que se hemos presentado.
La recopilación de materiales y la cantidad de requisitos adicionales que están en manos de terceros como estudios de mercado, cotizaciones, hojas de vida y demás, hacen imposible la presentación para la mayor parte de las radios comunitarias. 
Por lo anterior, esperamos la ampliación del proceso en por lo menos 2 semanas más, a fin de contar con una amplia participación.
Atentamente   
</t>
  </si>
  <si>
    <t>(184740) [47245] EL BANCO</t>
  </si>
  <si>
    <t>(184568) [25320] GUADUAS</t>
  </si>
  <si>
    <t>Cuenta de Criticidad</t>
  </si>
  <si>
    <t>Etiquetas de columna</t>
  </si>
  <si>
    <t>CON TIEMPO</t>
  </si>
  <si>
    <t>VENCIDO</t>
  </si>
  <si>
    <t>Cuenta de Link Documento Adjunto</t>
  </si>
  <si>
    <t>Cuenta de Responsable</t>
  </si>
  <si>
    <t>Asignadas</t>
  </si>
  <si>
    <t>Resp-Radicado</t>
  </si>
  <si>
    <t>Resp-Sin Radicado</t>
  </si>
  <si>
    <t>Tecnico</t>
  </si>
  <si>
    <t>Técnico</t>
  </si>
  <si>
    <t xml:space="preserve">ID </t>
  </si>
  <si>
    <t xml:space="preserve">Radicado Ingreso </t>
  </si>
  <si>
    <t>Radicado Salida</t>
  </si>
  <si>
    <t>Cuenta de Quién realiza la solicitud</t>
  </si>
  <si>
    <t>RESPONDIDA</t>
  </si>
  <si>
    <t>[05001]</t>
  </si>
  <si>
    <t>MEDELLÍN</t>
  </si>
  <si>
    <t>Cuenta de  Depto/Municipio donde ejerce la actividad económica</t>
  </si>
  <si>
    <t>[08001]</t>
  </si>
  <si>
    <t>BARRANQUILLA</t>
  </si>
  <si>
    <t>[11001]</t>
  </si>
  <si>
    <t>BOGOTÁ</t>
  </si>
  <si>
    <t>[23001]</t>
  </si>
  <si>
    <t>MONTERÍA</t>
  </si>
  <si>
    <t>[25286]</t>
  </si>
  <si>
    <t>FUNZA</t>
  </si>
  <si>
    <t>[44430]</t>
  </si>
  <si>
    <t>MAICAO</t>
  </si>
  <si>
    <t>[50001]</t>
  </si>
  <si>
    <t>VILLAVICENCIO</t>
  </si>
  <si>
    <t>[50573]</t>
  </si>
  <si>
    <t>PUERTO LÓPEZ</t>
  </si>
  <si>
    <t>[76001]</t>
  </si>
  <si>
    <t>CALI</t>
  </si>
  <si>
    <t>[76736]</t>
  </si>
  <si>
    <t>SEVILLA</t>
  </si>
  <si>
    <t>[47001]</t>
  </si>
  <si>
    <t>SANTA MARTA</t>
  </si>
  <si>
    <t xml:space="preserve">[41551] </t>
  </si>
  <si>
    <t>PITALITO</t>
  </si>
  <si>
    <t>[15759]</t>
  </si>
  <si>
    <t>SOGAMOSO</t>
  </si>
  <si>
    <t>[25815]</t>
  </si>
  <si>
    <t>TOCAIMA</t>
  </si>
  <si>
    <t xml:space="preserve">[19256] </t>
  </si>
  <si>
    <t>EL TAMBO</t>
  </si>
  <si>
    <t>[52215]</t>
  </si>
  <si>
    <t>CÓRDOBA</t>
  </si>
  <si>
    <t>[08573]</t>
  </si>
  <si>
    <t>PUERTO COLOMBIA</t>
  </si>
  <si>
    <t>[17042]</t>
  </si>
  <si>
    <t>ANSERMA</t>
  </si>
  <si>
    <t>[25175]</t>
  </si>
  <si>
    <t>CHÍA</t>
  </si>
  <si>
    <t>[68432]</t>
  </si>
  <si>
    <t>MÁLAGA</t>
  </si>
  <si>
    <t>[68081]</t>
  </si>
  <si>
    <t>BARRANCABERMEJA</t>
  </si>
  <si>
    <t>[15001]</t>
  </si>
  <si>
    <t>TUNJA</t>
  </si>
  <si>
    <t xml:space="preserve">[81001] </t>
  </si>
  <si>
    <t>ARAUCA</t>
  </si>
  <si>
    <t>[17001]</t>
  </si>
  <si>
    <t>MANIZALES</t>
  </si>
  <si>
    <t>[13001]</t>
  </si>
  <si>
    <t>CARTAGENA DE INDIAS</t>
  </si>
  <si>
    <t>[08421]</t>
  </si>
  <si>
    <t xml:space="preserve"> LURUACO</t>
  </si>
  <si>
    <t>[52356]</t>
  </si>
  <si>
    <t>IPIALES</t>
  </si>
  <si>
    <t xml:space="preserve">[68] </t>
  </si>
  <si>
    <t>SANTANDER</t>
  </si>
  <si>
    <t>[05088]</t>
  </si>
  <si>
    <t>BELLO</t>
  </si>
  <si>
    <t>[25754]</t>
  </si>
  <si>
    <t>SOACHA</t>
  </si>
  <si>
    <t>[73319]</t>
  </si>
  <si>
    <t>GUAMO</t>
  </si>
  <si>
    <t>[52399]</t>
  </si>
  <si>
    <t>LA UNIÓN</t>
  </si>
  <si>
    <t xml:space="preserve"> SÁCHICA</t>
  </si>
  <si>
    <t>ALDANA</t>
  </si>
  <si>
    <t>CÚCUTA</t>
  </si>
  <si>
    <t>CARACOLÍ</t>
  </si>
  <si>
    <t>CRAVO NORTE</t>
  </si>
  <si>
    <t>VALLEDUPAR</t>
  </si>
  <si>
    <t>VISTAHERMOSA</t>
  </si>
  <si>
    <t>SOLITA</t>
  </si>
  <si>
    <t>AGUADAS</t>
  </si>
  <si>
    <t>NEIVA</t>
  </si>
  <si>
    <t xml:space="preserve">Cuenta de Medio de Registro </t>
  </si>
  <si>
    <t>(184168) [05761] SOPETRÁN</t>
  </si>
  <si>
    <t>Buenos días, quisiera que me ayuden por favor aclarando lo siguiente: En el anexo 5, página 54 se habla de un Anexo 8 de requerimientos técnicos de hardware y software, pero al consultar el anexo 8, tiene que ver con otro tema (asignación de recursos). A continuación cito el texto en cuestión:  "Software existente en el mercado. Para el caso particular de software existente en el mercado, así como para  suscripciones basadas en la nube y adquisición de licencias se debe detallar donde aplique, clase y nombre del  software, versión, fabricante, funcionalidad, tipo de licenciamiento, garantía, soporte, describir requisitos del  sistema para ser implementado, número de equipos que cubre la licencia, descripción pormenorizada de las  especificaciones con base en la ficha técnica del fabricante. En todo caso, las condiciones de acreditación al  interior de la propuesta, deberá considerar los requisitos establecidos en el ANEXO 8. REQUISITOS  TECNICOS PARA HARDWARE Y SOFTWARE."   Gracias</t>
  </si>
  <si>
    <t>(184942) [68167] CHARALÁ</t>
  </si>
  <si>
    <t>(184987) [68547] PIEDECUESTA</t>
  </si>
  <si>
    <t>(185069) [73461] MURILLO</t>
  </si>
  <si>
    <t>Dentro de los requerimiento que se solicitan en la Convocatoria, se debe certificar que la empresa estaba constituida y funcionando antes del 11 de marzo de 2020. Para comprobar su "constitución" se logra con el Certificado de Existencia y Representación Legal ante la Cámara de Comercio. La pregunta es: Para Certificar que la empresa se encontraba "funcionando" antes del 11 de marzo de 2020 es valida una certificación suscrita por el Representante Legal, Revisor Fiscal y/o Contador de la empresa?. En caso de que la respuesta sea que no es valida, que otro documento sería valido?</t>
  </si>
  <si>
    <t>RED ARCA ATLANTICO</t>
  </si>
  <si>
    <t>ASOCIACION RED DE MEDIOS DE COMUNICACION DEL ATLANTICO - ARCA</t>
  </si>
  <si>
    <t xml:space="preserve">La convocatoria de Transformación Digital para Medios de Comunicación está muy apretada en tiempo, solicito se amplíe más el plazo de recepción de propuestas. El contenido es amplio, las cotizaciones requieren de tiempo por parte del proveedor, los documentos a anexar requieren de tiempo para tramitarse. Favor AMPLIAR MAS EL TIEMPO DE PRESENTACIONDE LAS PROPUESTAS </t>
  </si>
  <si>
    <t>ASOCIACION SATELITE</t>
  </si>
  <si>
    <t>(184753) [47675] SALAMINA</t>
  </si>
  <si>
    <t>ELVIA ESTHER BOLAÑO</t>
  </si>
  <si>
    <t>La convocatoria de Transformación Digital para Medios de Comunicación está muy apretada en tiempo, solicito se amplíe más el plazo de recepción de propuestas. El contenido es amplio, las cotizaciones requieren de tiempo por parte del proveedor, los documentos a anexar requieren de tiempo para tramitarse. Favor AMPLIAR MAS EL TIEMPO PARA LA PRESENTACION DE LAS PROPUESTAS</t>
  </si>
  <si>
    <t>CORPORACION CULTURAL Y COMUNITARIA SATELITE</t>
  </si>
  <si>
    <t>(184200) [08560] PONEDERA</t>
  </si>
  <si>
    <t>JOHN MEDINA BOLAÑO</t>
  </si>
  <si>
    <t>La convocatoria de Transformación Digital para Medios de Comunicación está muy apretada en tiempo, solicito se amplíe más el plazo de recepción de propuestas. El contenido es amplio, las cotizaciones requieren de tiempo por parte del proveedor, los documentos a anexar requieren de tiempo para tramitarse. Favor AMPLIAR MAS EL TIEMPO DE PRESENTACION DE LAS PROPUESTAS</t>
  </si>
  <si>
    <t>Secretariado Diocesano de Pastoral Social</t>
  </si>
  <si>
    <t>JESUS ANTONIO OROZCO PABON</t>
  </si>
  <si>
    <t>La convocatoria de Transformación Digital para Medios de Comunicación está muy apretada en tiempo, solicito se amplíe más el plazo de recepción de propuestas. El contenido es amplio, las cotizaciones requieren de tiempo por parte del proveedor, los documentos a anexar requieren de tiempo para tramitarse. Favor AMPLIAR MAS EL TIEMPO DE PRESENTACIONDE LAS PROPUESTAS</t>
  </si>
  <si>
    <t>AURELIO GOMEZ JIMENEZ, JORGEARTURO GOMEZ JIMENEZ y MARIA GOMEZ MORALES</t>
  </si>
  <si>
    <t>GOMEZ ALVIZ DIEGO ARMANDO</t>
  </si>
  <si>
    <t>MARIA CLEOFE MARTINEZ DE MEZA</t>
  </si>
  <si>
    <t>LEONOR ENITH IBARRA COHEN</t>
  </si>
  <si>
    <t>JOHN LUDWING MEDINA BOLAÑO</t>
  </si>
  <si>
    <t>La convocatoria está muy apretada en tiempo, solicito a nombre de las emisoras y medios de comunicación del departamento del Atlántico se amplíe más el plazo de recepción de propuestas por lo menos un mes más. En el contenido de los términos se manejan costos muy bajo en RADIO, para los solo equipos no alcanza; y para la operación menos, deberían manejarse para RADIO por lo menos la suma de $300 MILLONES. Favor ampliar más el Valor y tiempo de presentación de las propuestas.</t>
  </si>
  <si>
    <t>CORPORACION DE MEDIOS DE COMUNICACION DEL MAGDALENA- RED MEDIOS</t>
  </si>
  <si>
    <t>SAUL ENRIQUE PERTUZ SAMPER</t>
  </si>
  <si>
    <t>La convocatoria está muy apretada en tiempo, solicito a nombre de las emisoras y medios de comunicación del departamento del Magdalena se amplíe más el plazo de recepción de propuestas por lo menos un mes más. En el contenido de los términos se manejan costos muy bajo para RADIO, para los solo equipos de transformación digital no alcanza; y para la operación calificada menos, además hay que comprar softwares, deberían manejarse para RADIO por lo menos la suma de $400 MILLONES. Favor ampliar más el Valor para RADIO y tiempo de presentación de las propuestas de un mes mas.</t>
  </si>
  <si>
    <t xml:space="preserve">Comité cívico de la calle girardot de arjona Bolívar </t>
  </si>
  <si>
    <t>(184218) [13052] ARJONA</t>
  </si>
  <si>
    <t xml:space="preserve">Sisy paola López cogollo </t>
  </si>
  <si>
    <t xml:space="preserve">Solicitamos ampliación para participar en la convocatoria de digitalización de los medios de comunicación, en el caso particular de medios comunitarios </t>
  </si>
  <si>
    <t>En atención a la observación planteada, es correcto el entendimiento planteado. Las firmas ditgitales son válidas para la presentación de los documentos de la propuesta.</t>
  </si>
  <si>
    <t>En atención a la observación planteada, se aclara que los requisitos para la acreditación de las condiciones y requerimientos técnicos de hardware y software se encuentran establecidos en el Anexo No. 5 Anexo Técnico y en el Anexo No. 4 - PROPUESTA DE CONTENIDO METODOLOGICO. En ese sentido y atendiendo que el Anexo 8 (Adenda 1) corresponde al PROYECTO DE RESOLUCIÓN ASIGNACIÓN DE RECURSOS, se realizará el ajuste correspondiente mediante Adenda No. 4.</t>
  </si>
  <si>
    <t>En atención a la observación  planteada, los proponentes que actuen a través de apoderado, deberán dar cumplimiento a las condiciones y requisitos establecidos en el documento de CONDICIONES DE PARTICIPACIÓN CONVOCATORIA No. 001 DE 2001, incluyendo lo establecido en el numeral 4.1.1.2. PRESENTACIÓN DE PROPUESTA MEDIANTE APODERADO. En el mismo sentido, cuando los documentos que integran la propuesta correspondan al ejercicio de facultades del representante legal, su otorgamiento por personas diferentes a este, deberá acreditarse por el proponente que las facultades han sido otorgadas de conformidad con los estatutos de la persona jurídica o por el poder respectivo cuando se trate de personas naturales, otorgado en debida forma.</t>
  </si>
  <si>
    <t xml:space="preserve">No se acepta la observación. Al respecto, el subnumeral 5 del numeral 7.1.4 expresa “No podrá incluirse como un componente de los proyectos de transformación digital al interior de la convocatoria, aquellas actividades que tengan por objeto la red de distribución (transmisión) y/o contribución”  que refiere a las exclusiones aplicables a la subcategoría No. 1 “Radiodifusión Sonora”, donde se aclara que la red de distribución y/o contribución allí mencionadas, son las que permiten la disposición de la señal desde la torre de transmisión hasta la entrega final al usuario. Sin embargo, para efectos de esta convocatoria, se puede adquirir hardware y/o software hasta el transmisor inclusive, es decir, excluyendo recursos para aquellas actividades o componentes que se encuentren después del transmisor, como los son la torre, las antenas, entre otros. Por lo tanto, este subnumeral no se contradice con lo establecido en los subnumerales 4 y 2 de los apartes 7.1.2. y 7.1.3. respectivamente que indican “Los proyectos de transformación digital y fortalecimiento que se presenten con el objeto de ser financiados al interior de la convocatoria que se adelanta por el MinTIC/FUNTIC, en los cuales se incluya la actualización o cambio de equipos que conlleven la modificación de los parámetros técnicos esenciales para la operación de la estación de radiodifusión sonora, de que trata el artículo 40 de la Resolución No. 415 del 13 de abril de 2010, deberá aportar dentro de la propuesta la autorización previa expedida por el MinTIC, por la cual se haya expedido la validación de la modificación de los parámetros técnicos esenciales y de los equipos propuestos, en los términos establecidos en el artículo 13 de Resolución No. 415 del 13 de abril de 2010. En tal sentido, de ser reconocido como beneficiario de la financiación el proponente, dichos equipos se entenderán incorporados a los contratos de concesión respectivos desde la aprobación del informe de cierre del proyecto por parte del supervisor designado y no podrán ser modificados o sustituidos sin la autorización previa y expresa del MinTIC.” , que refieren explícitamente a equipos que se adquieran dentro de la convocatoria y hayan sido presentados dentro del estudio técnico aprobado por el MinTIC los cuales se deben considerar incorporados a los contratos de concesión respectivos. </t>
  </si>
  <si>
    <t>No es procedente su solicitud. Durante el desarrollo de la convocatoria la entidad, ha atendido las observaciones planteadas por los interesados, realizando ajustes a los documentos de la convocatoria, incluido el otorgamiento de plazos adicionales para la consolidación de las propuestas, esto con el fin de garantizar los principios constitucionales asociados a la función pública como el debido proceso, la transparencia y la participación de las comunidades y organizaciones interesadas en la convocatoria; no obstante,  teniendo en cuenta que la implementación de proyectos y por tanto los desembolsos correspondientes deben estar generados a 31 de diciembre 2020, no es viable ampliar los plazos de presentación de propuestas nuevamente, dado que se afectaría la ejecución de los proyectos por los beneficiarios.</t>
  </si>
  <si>
    <t xml:space="preserve">No es procedente su solicitud. En lo que refiere a la ampliación del plazo, se aclara que durante el desarrollo de la convocatoria la entidad, ha atendido las observaciones planteadas por los interesados, realizando ajustes a los documentos de la convocatoria, incluido el otorgamiento de plazos adicionales para la consolidación de las propuestas, esto con el fin de garantizar los principios constitucionales asociados a la función pública como el debido proceso, la transparencia y la participación de las comunidades y organizaciones interesadas en la convocatoria; no obstante,  teniendo en cuenta que la implementación de proyectos y por tanto los desembolsos correspondientes deben estar generados a 31 de diciembre 2020, no es viable ampliar los plazos de presentación de propuestas nuevamente, dado que se afectaría la ejecución de los proyectos por los beneficiarios.
Ahora bien, en cuanto al incremento de los recursos correspondientes a la categoría de radiodifusión sonora, es preciso indicar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con el mayor número de estos, en ese sentido no es procedente dicha solicitud. </t>
  </si>
  <si>
    <t>No es procedente su solicitud. En lo que refiere a la ampliación del plazo, se aclara que durante el desarrollo de la convocatoria la entidad, ha atendido las observaciones planteadas por los interesados, realizando ajustes a los documentos de la convocatoria, incluido el otorgamiento de plazos adicionales para la consolidación de las propuestas, esto con el fin de garantizar los principios constitucionales asociados a la función pública como el debido proceso, la transparencia y la participación de las comunidades y organizaciones interesadas en la convocatoria; no obstante,  teniendo en cuenta que la implementación de proyectos y por tanto los desembolsos correspondientes deben estar generados a 31 de diciembre 2020, no es viable ampliar los plazos de presentación de propuestas nuevamente, dado que se afectaría la ejecución de los proyectos por los beneficiarios.</t>
  </si>
  <si>
    <t>Es válido su entendimiento, en esa medida se ajustará la condición establecida al interior del DOCUMENTO DE CONDICIONES DE PARTICIPACION CONVOCATORIA 001 DE 2021 mediante Adenda No. 4</t>
  </si>
  <si>
    <t>En atención a su observación se aclara que, durante el desarrollo de la convocatoria la entidad, ha atendido las observaciones planteadas por los interesados, realizando ajustes a los documentos de la convocatoria, incluido el otorgamiento de plazos adicionales para la consolidación de las propuestas, esto con el fin de garantizar los principios constitucionales asociados a la función pública como el debido proceso, la transparencia y la participación de las comunidades y organizaciones interesadas en la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</si>
</sst>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 h:mm"/>
    <numFmt numFmtId="165" formatCode="d/mm/yy\ h:mm"/>
  </numFmts>
  <fonts count="7" x14ac:knownFonts="1">
    <font>
      <sz val="11"/>
      <color theme="1"/>
      <name val="Calibri"/>
      <family val="2"/>
      <scheme val="minor"/>
    </font>
    <font>
      <sz val="10"/>
      <name val="Arial"/>
      <family val="2"/>
    </font>
    <font>
      <u/>
      <sz val="11"/>
      <color theme="10"/>
      <name val="Calibri"/>
      <family val="2"/>
      <scheme val="minor"/>
    </font>
    <font>
      <sz val="11"/>
      <name val="Calibri"/>
      <family val="2"/>
      <scheme val="minor"/>
    </font>
    <font>
      <b/>
      <sz val="14"/>
      <color theme="0"/>
      <name val="Calibri"/>
      <family val="2"/>
      <scheme val="minor"/>
    </font>
    <font>
      <b/>
      <sz val="14"/>
      <color theme="0"/>
      <name val="Arial"/>
      <family val="2"/>
    </font>
    <font>
      <b/>
      <sz val="14"/>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cellStyleXfs>
  <cellXfs count="37">
    <xf numFmtId="0" fontId="0" fillId="0" borderId="0" xfId="0"/>
    <xf numFmtId="0" fontId="0" fillId="0" borderId="0" xfId="0" pivotButton="1"/>
    <xf numFmtId="0" fontId="0" fillId="0" borderId="0" xfId="0" applyAlignment="1">
      <alignment horizontal="left"/>
    </xf>
    <xf numFmtId="0" fontId="0" fillId="0" borderId="0" xfId="0" applyNumberFormat="1"/>
    <xf numFmtId="164" fontId="0" fillId="0" borderId="0" xfId="0" applyNumberFormat="1" applyAlignment="1">
      <alignment vertical="center"/>
    </xf>
    <xf numFmtId="0" fontId="0" fillId="0" borderId="0" xfId="0" applyAlignment="1">
      <alignment vertical="center" wrapText="1"/>
    </xf>
    <xf numFmtId="0" fontId="0" fillId="0" borderId="0" xfId="0" applyAlignment="1">
      <alignment horizontal="left" indent="1"/>
    </xf>
    <xf numFmtId="164" fontId="0" fillId="0" borderId="0" xfId="0" applyNumberFormat="1" applyAlignment="1">
      <alignment vertical="center" wrapText="1"/>
    </xf>
    <xf numFmtId="0" fontId="3" fillId="0" borderId="0" xfId="0" applyFont="1" applyFill="1" applyBorder="1" applyAlignment="1">
      <alignment vertical="center" wrapText="1"/>
    </xf>
    <xf numFmtId="0" fontId="0" fillId="0" borderId="3" xfId="0" applyBorder="1" applyAlignment="1">
      <alignment horizontal="left" indent="1"/>
    </xf>
    <xf numFmtId="0" fontId="0" fillId="0" borderId="9" xfId="0" applyBorder="1"/>
    <xf numFmtId="0" fontId="0" fillId="0" borderId="11" xfId="0" applyBorder="1"/>
    <xf numFmtId="0" fontId="0" fillId="0" borderId="13" xfId="0" applyBorder="1"/>
    <xf numFmtId="0" fontId="0" fillId="0" borderId="8" xfId="0" applyBorder="1"/>
    <xf numFmtId="0" fontId="0" fillId="0" borderId="10" xfId="0" applyBorder="1"/>
    <xf numFmtId="0" fontId="0" fillId="0" borderId="12" xfId="0" applyBorder="1"/>
    <xf numFmtId="0" fontId="0" fillId="0" borderId="16" xfId="0" applyBorder="1" applyAlignment="1">
      <alignment horizontal="left" indent="1"/>
    </xf>
    <xf numFmtId="0" fontId="0" fillId="0" borderId="15" xfId="0" applyBorder="1" applyAlignment="1">
      <alignment horizontal="left" indent="1"/>
    </xf>
    <xf numFmtId="0" fontId="0" fillId="0" borderId="17"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0" xfId="0" applyFont="1" applyAlignment="1">
      <alignment horizontal="center"/>
    </xf>
    <xf numFmtId="0" fontId="1" fillId="0" borderId="0" xfId="0" applyFont="1" applyAlignment="1">
      <alignment vertical="center" wrapText="1"/>
    </xf>
    <xf numFmtId="0" fontId="1" fillId="0" borderId="0" xfId="0" applyFont="1" applyFill="1" applyBorder="1" applyAlignment="1">
      <alignment vertical="center" wrapText="1"/>
    </xf>
    <xf numFmtId="0" fontId="1" fillId="4" borderId="0" xfId="0" applyFont="1" applyFill="1" applyAlignment="1">
      <alignment vertical="center" wrapText="1"/>
    </xf>
    <xf numFmtId="0" fontId="1" fillId="4" borderId="0" xfId="0" applyFont="1" applyFill="1" applyBorder="1" applyAlignment="1">
      <alignment vertical="center" wrapText="1"/>
    </xf>
    <xf numFmtId="0" fontId="0" fillId="0" borderId="0" xfId="0" applyAlignment="1">
      <alignment vertical="center"/>
    </xf>
    <xf numFmtId="0" fontId="0" fillId="3" borderId="0" xfId="0" applyFill="1" applyAlignment="1">
      <alignment horizontal="justify" vertical="center" wrapText="1"/>
    </xf>
    <xf numFmtId="0" fontId="0" fillId="3" borderId="0" xfId="0" applyFill="1" applyAlignment="1">
      <alignment horizontal="justify"/>
    </xf>
  </cellXfs>
  <cellStyles count="2">
    <cellStyle name="Hyperlink" xfId="1" xr:uid="{00000000-000B-0000-0000-000008000000}"/>
    <cellStyle name="Normal" xfId="0" builtinId="0"/>
  </cellStyles>
  <dxfs count="11">
    <dxf>
      <fill>
        <patternFill patternType="solid">
          <fgColor indexed="64"/>
          <bgColor theme="2"/>
        </patternFill>
      </fill>
      <alignment horizontal="justify" vertical="center" textRotation="0" indent="0" justifyLastLine="0" shrinkToFit="0" readingOrder="0"/>
    </dxf>
    <dxf>
      <font>
        <strike val="0"/>
        <outline val="0"/>
        <shadow val="0"/>
        <u val="none"/>
        <vertAlign val="baseline"/>
        <sz val="11"/>
        <name val="Calibri"/>
        <family val="2"/>
        <scheme val="minor"/>
      </font>
      <alignment vertical="center" textRotation="0" wrapText="1"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Arial"/>
        <family val="2"/>
        <scheme val="none"/>
      </font>
      <alignment vertical="center" textRotation="0" indent="0" justifyLastLine="0" shrinkToFit="0" readingOrder="0"/>
    </dxf>
    <dxf>
      <numFmt numFmtId="164" formatCode="yyyy/mm/d\ h:mm"/>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i val="0"/>
        <strike val="0"/>
        <condense val="0"/>
        <extend val="0"/>
        <outline val="0"/>
        <shadow val="0"/>
        <u val="none"/>
        <vertAlign val="baseline"/>
        <sz val="14"/>
        <color theme="0"/>
        <name val="Arial"/>
        <family val="2"/>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theme="4" tint="0.39997558519241921"/>
        </left>
        <right style="thin">
          <color theme="4" tint="0.39997558519241921"/>
        </right>
        <top/>
        <bottom/>
      </border>
    </dxf>
    <dxf>
      <border outline="0">
        <top style="thin">
          <color theme="4" tint="0.39997558519241921"/>
        </top>
      </border>
    </dxf>
    <dxf>
      <alignment vertical="center" textRotation="0" indent="0" justifyLastLine="0" shrinkToFit="0" readingOrder="0"/>
    </dxf>
    <dxf>
      <border outline="0">
        <bottom style="thin">
          <color theme="4" tint="0.39997558519241921"/>
        </bottom>
      </border>
    </dxf>
  </dxfs>
  <tableStyles count="0" defaultTableStyle="TableStyleMedium2" defaultPivotStyle="PivotStyleLight16"/>
  <colors>
    <mruColors>
      <color rgb="FF66FF66"/>
      <color rgb="FF00FFCC"/>
      <color rgb="FF00FFFF"/>
      <color rgb="FFB917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[OBSERVACIONES EXTEMPORANEAS 22 JUNIO DE.xlsx]PRV!TablaDinámica1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OBSERVACIONES RECIBIDAS POR RESPONSABLE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s>
    <c:plotArea>
      <c:layout/>
      <c:pieChart>
        <c:varyColors val="1"/>
        <c:ser>
          <c:idx val="0"/>
          <c:order val="0"/>
          <c:tx>
            <c:strRef>
              <c:f>PRV!$B$3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95E-4FAB-8122-3BC073B5720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95E-4FAB-8122-3BC073B5720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69C-4EE8-AFC6-E2274331DC4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EFB-4394-8006-25DEFD7B2519}"/>
              </c:ext>
            </c:extLst>
          </c:dPt>
          <c:cat>
            <c:strRef>
              <c:f>PRV!$A$4:$A$7</c:f>
              <c:strCache>
                <c:ptCount val="3"/>
                <c:pt idx="0">
                  <c:v>OTI</c:v>
                </c:pt>
                <c:pt idx="1">
                  <c:v>SGC</c:v>
                </c:pt>
                <c:pt idx="2">
                  <c:v>TECNICO</c:v>
                </c:pt>
              </c:strCache>
            </c:strRef>
          </c:cat>
          <c:val>
            <c:numRef>
              <c:f>PRV!$B$4:$B$7</c:f>
              <c:numCache>
                <c:formatCode>General</c:formatCode>
                <c:ptCount val="3"/>
                <c:pt idx="0">
                  <c:v>11</c:v>
                </c:pt>
                <c:pt idx="1">
                  <c:v>182</c:v>
                </c:pt>
                <c:pt idx="2">
                  <c:v>308</c:v>
                </c:pt>
              </c:numCache>
            </c:numRef>
          </c:val>
          <c:extLst>
            <c:ext xmlns:c16="http://schemas.microsoft.com/office/drawing/2014/chart" uri="{C3380CC4-5D6E-409C-BE32-E72D297353CC}">
              <c16:uniqueId val="{00000000-6B3F-42A5-BB5C-4B57A48EFB52}"/>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PRV!$B$49</c:f>
              <c:strCache>
                <c:ptCount val="1"/>
                <c:pt idx="0">
                  <c:v>Tecnico</c:v>
                </c:pt>
              </c:strCache>
            </c:strRef>
          </c:tx>
          <c:spPr>
            <a:solidFill>
              <a:schemeClr val="accent1"/>
            </a:solidFill>
            <a:ln>
              <a:noFill/>
            </a:ln>
            <a:effectLst/>
          </c:spPr>
          <c:invertIfNegative val="0"/>
          <c:cat>
            <c:strRef>
              <c:f>PRV!$C$48:$E$48</c:f>
              <c:strCache>
                <c:ptCount val="3"/>
                <c:pt idx="0">
                  <c:v>Asignadas</c:v>
                </c:pt>
                <c:pt idx="1">
                  <c:v>Resp-Radicado</c:v>
                </c:pt>
                <c:pt idx="2">
                  <c:v>Resp-Sin Radicado</c:v>
                </c:pt>
              </c:strCache>
            </c:strRef>
          </c:cat>
          <c:val>
            <c:numRef>
              <c:f>PRV!$C$49:$E$49</c:f>
              <c:numCache>
                <c:formatCode>General</c:formatCode>
                <c:ptCount val="3"/>
                <c:pt idx="0">
                  <c:v>6</c:v>
                </c:pt>
                <c:pt idx="1">
                  <c:v>4</c:v>
                </c:pt>
                <c:pt idx="2">
                  <c:v>2</c:v>
                </c:pt>
              </c:numCache>
            </c:numRef>
          </c:val>
          <c:extLst>
            <c:ext xmlns:c16="http://schemas.microsoft.com/office/drawing/2014/chart" uri="{C3380CC4-5D6E-409C-BE32-E72D297353CC}">
              <c16:uniqueId val="{00000000-C772-4D4F-9B71-ACA38EAD24D7}"/>
            </c:ext>
          </c:extLst>
        </c:ser>
        <c:dLbls>
          <c:showLegendKey val="0"/>
          <c:showVal val="0"/>
          <c:showCatName val="0"/>
          <c:showSerName val="0"/>
          <c:showPercent val="0"/>
          <c:showBubbleSize val="0"/>
        </c:dLbls>
        <c:gapWidth val="219"/>
        <c:overlap val="-27"/>
        <c:axId val="2032098463"/>
        <c:axId val="1143024335"/>
      </c:barChart>
      <c:catAx>
        <c:axId val="2032098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43024335"/>
        <c:crosses val="autoZero"/>
        <c:auto val="1"/>
        <c:lblAlgn val="ctr"/>
        <c:lblOffset val="100"/>
        <c:noMultiLvlLbl val="0"/>
      </c:catAx>
      <c:valAx>
        <c:axId val="11430243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3209846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PQR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PRV!$C$48</c:f>
              <c:strCache>
                <c:ptCount val="1"/>
                <c:pt idx="0">
                  <c:v>Asignadas</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E3F3-4049-9FCF-89BE2939B0CE}"/>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E3F3-4049-9FCF-89BE2939B0CE}"/>
              </c:ext>
            </c:extLst>
          </c:dPt>
          <c:cat>
            <c:strRef>
              <c:f>PRV!$B$49:$B$50</c:f>
              <c:strCache>
                <c:ptCount val="2"/>
                <c:pt idx="0">
                  <c:v>Tecnico</c:v>
                </c:pt>
                <c:pt idx="1">
                  <c:v>SGC</c:v>
                </c:pt>
              </c:strCache>
            </c:strRef>
          </c:cat>
          <c:val>
            <c:numRef>
              <c:f>PRV!$C$49:$C$50</c:f>
              <c:numCache>
                <c:formatCode>General</c:formatCode>
                <c:ptCount val="2"/>
                <c:pt idx="0">
                  <c:v>6</c:v>
                </c:pt>
                <c:pt idx="1">
                  <c:v>6</c:v>
                </c:pt>
              </c:numCache>
            </c:numRef>
          </c:val>
          <c:extLst>
            <c:ext xmlns:c16="http://schemas.microsoft.com/office/drawing/2014/chart" uri="{C3380CC4-5D6E-409C-BE32-E72D297353CC}">
              <c16:uniqueId val="{00000000-E017-477B-AFE8-7AC4FD63DCC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[OBSERVACIONES EXTEMPORANEAS 22 JUNIO DE.xlsx]Hoja2!TablaDinámica5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Tipo</a:t>
            </a:r>
            <a:r>
              <a:rPr lang="es-CO" baseline="0"/>
              <a:t> de medio que realiza la consulta</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s>
    <c:plotArea>
      <c:layout/>
      <c:pieChart>
        <c:varyColors val="1"/>
        <c:ser>
          <c:idx val="0"/>
          <c:order val="0"/>
          <c:tx>
            <c:strRef>
              <c:f>Hoja2!$B$3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85F-4CBC-9217-387B7B3418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85F-4CBC-9217-387B7B3418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85F-4CBC-9217-387B7B3418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85F-4CBC-9217-387B7B3418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85F-4CBC-9217-387B7B34184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85F-4CBC-9217-387B7B34184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4D6-4F48-8599-9F107A02472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861-413B-A731-46EC65EA7FC0}"/>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Hoja2!$A$4:$A$11</c:f>
              <c:strCache>
                <c:ptCount val="7"/>
                <c:pt idx="0">
                  <c:v>(Medios Digitales) Medios Digitales</c:v>
                </c:pt>
                <c:pt idx="1">
                  <c:v>(Otros) Otros</c:v>
                </c:pt>
                <c:pt idx="2">
                  <c:v>(Periódicos) Medio Periódicos</c:v>
                </c:pt>
                <c:pt idx="3">
                  <c:v>(Radiodifusión Sonora) Medio Radiodifusión Sonora</c:v>
                </c:pt>
                <c:pt idx="4">
                  <c:v>(TV) Medio Televisión</c:v>
                </c:pt>
                <c:pt idx="5">
                  <c:v>(en blanco)</c:v>
                </c:pt>
                <c:pt idx="6">
                  <c:v>(Revistas) Medio Revistas</c:v>
                </c:pt>
              </c:strCache>
            </c:strRef>
          </c:cat>
          <c:val>
            <c:numRef>
              <c:f>Hoja2!$B$4:$B$11</c:f>
              <c:numCache>
                <c:formatCode>General</c:formatCode>
                <c:ptCount val="7"/>
                <c:pt idx="0">
                  <c:v>98</c:v>
                </c:pt>
                <c:pt idx="1">
                  <c:v>72</c:v>
                </c:pt>
                <c:pt idx="2">
                  <c:v>103</c:v>
                </c:pt>
                <c:pt idx="3">
                  <c:v>192</c:v>
                </c:pt>
                <c:pt idx="4">
                  <c:v>25</c:v>
                </c:pt>
                <c:pt idx="6">
                  <c:v>7</c:v>
                </c:pt>
              </c:numCache>
            </c:numRef>
          </c:val>
          <c:extLst>
            <c:ext xmlns:c16="http://schemas.microsoft.com/office/drawing/2014/chart" uri="{C3380CC4-5D6E-409C-BE32-E72D297353CC}">
              <c16:uniqueId val="{00000000-DF47-44B1-9B61-65E74A7F5E5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[OBSERVACIONES EXTEMPORANEAS 22 JUNIO DE.xlsx]Estado General!TablaDinámica10</c:name>
    <c:fmtId val="6"/>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'Estado General'!$B$3:$B$4</c:f>
              <c:strCache>
                <c:ptCount val="1"/>
                <c:pt idx="0">
                  <c:v>OTI</c:v>
                </c:pt>
              </c:strCache>
            </c:strRef>
          </c:tx>
          <c:spPr>
            <a:solidFill>
              <a:schemeClr val="accent1"/>
            </a:solidFill>
            <a:ln>
              <a:noFill/>
            </a:ln>
            <a:effectLst/>
            <a:sp3d/>
          </c:spPr>
          <c:invertIfNegative val="0"/>
          <c:cat>
            <c:strRef>
              <c:f>'Estado General'!$A$5:$A$9</c:f>
              <c:strCache>
                <c:ptCount val="4"/>
                <c:pt idx="0">
                  <c:v>CON TIEMPO</c:v>
                </c:pt>
                <c:pt idx="1">
                  <c:v>RESPONDIDA</c:v>
                </c:pt>
                <c:pt idx="2">
                  <c:v>VENCIDO</c:v>
                </c:pt>
                <c:pt idx="3">
                  <c:v>SGC</c:v>
                </c:pt>
              </c:strCache>
            </c:strRef>
          </c:cat>
          <c:val>
            <c:numRef>
              <c:f>'Estado General'!$B$5:$B$9</c:f>
              <c:numCache>
                <c:formatCode>General</c:formatCode>
                <c:ptCount val="4"/>
                <c:pt idx="0">
                  <c:v>1</c:v>
                </c:pt>
                <c:pt idx="1">
                  <c:v>9</c:v>
                </c:pt>
                <c:pt idx="2">
                  <c:v>1</c:v>
                </c:pt>
              </c:numCache>
            </c:numRef>
          </c:val>
          <c:extLst>
            <c:ext xmlns:c16="http://schemas.microsoft.com/office/drawing/2014/chart" uri="{C3380CC4-5D6E-409C-BE32-E72D297353CC}">
              <c16:uniqueId val="{00000000-04A8-4A05-816D-E2B555704D20}"/>
            </c:ext>
          </c:extLst>
        </c:ser>
        <c:ser>
          <c:idx val="1"/>
          <c:order val="1"/>
          <c:tx>
            <c:strRef>
              <c:f>'Estado General'!$C$3:$C$4</c:f>
              <c:strCache>
                <c:ptCount val="1"/>
                <c:pt idx="0">
                  <c:v>TECNICO</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 General'!$A$5:$A$9</c:f>
              <c:strCache>
                <c:ptCount val="4"/>
                <c:pt idx="0">
                  <c:v>CON TIEMPO</c:v>
                </c:pt>
                <c:pt idx="1">
                  <c:v>RESPONDIDA</c:v>
                </c:pt>
                <c:pt idx="2">
                  <c:v>VENCIDO</c:v>
                </c:pt>
                <c:pt idx="3">
                  <c:v>SGC</c:v>
                </c:pt>
              </c:strCache>
            </c:strRef>
          </c:cat>
          <c:val>
            <c:numRef>
              <c:f>'Estado General'!$C$5:$C$9</c:f>
              <c:numCache>
                <c:formatCode>General</c:formatCode>
                <c:ptCount val="4"/>
                <c:pt idx="0">
                  <c:v>3</c:v>
                </c:pt>
                <c:pt idx="1">
                  <c:v>298</c:v>
                </c:pt>
                <c:pt idx="2">
                  <c:v>7</c:v>
                </c:pt>
              </c:numCache>
            </c:numRef>
          </c:val>
          <c:extLst>
            <c:ext xmlns:c16="http://schemas.microsoft.com/office/drawing/2014/chart" uri="{C3380CC4-5D6E-409C-BE32-E72D297353CC}">
              <c16:uniqueId val="{00000001-C49A-45AB-8456-72896C8CE7BD}"/>
            </c:ext>
          </c:extLst>
        </c:ser>
        <c:ser>
          <c:idx val="2"/>
          <c:order val="2"/>
          <c:tx>
            <c:strRef>
              <c:f>'Estado General'!$D$3:$D$4</c:f>
              <c:strCache>
                <c:ptCount val="1"/>
                <c:pt idx="0">
                  <c:v>SGC</c:v>
                </c:pt>
              </c:strCache>
            </c:strRef>
          </c:tx>
          <c:spPr>
            <a:solidFill>
              <a:schemeClr val="accent3"/>
            </a:solidFill>
            <a:ln>
              <a:noFill/>
            </a:ln>
            <a:effectLst/>
            <a:sp3d/>
          </c:spPr>
          <c:invertIfNegative val="0"/>
          <c:cat>
            <c:strRef>
              <c:f>'Estado General'!$A$5:$A$9</c:f>
              <c:strCache>
                <c:ptCount val="4"/>
                <c:pt idx="0">
                  <c:v>CON TIEMPO</c:v>
                </c:pt>
                <c:pt idx="1">
                  <c:v>RESPONDIDA</c:v>
                </c:pt>
                <c:pt idx="2">
                  <c:v>VENCIDO</c:v>
                </c:pt>
                <c:pt idx="3">
                  <c:v>SGC</c:v>
                </c:pt>
              </c:strCache>
            </c:strRef>
          </c:cat>
          <c:val>
            <c:numRef>
              <c:f>'Estado General'!$D$5:$D$9</c:f>
              <c:numCache>
                <c:formatCode>General</c:formatCode>
                <c:ptCount val="4"/>
                <c:pt idx="1">
                  <c:v>164</c:v>
                </c:pt>
                <c:pt idx="3">
                  <c:v>18</c:v>
                </c:pt>
              </c:numCache>
            </c:numRef>
          </c:val>
          <c:extLst>
            <c:ext xmlns:c16="http://schemas.microsoft.com/office/drawing/2014/chart" uri="{C3380CC4-5D6E-409C-BE32-E72D297353CC}">
              <c16:uniqueId val="{00000000-9C0D-4C33-B787-3E3694E16AAA}"/>
            </c:ext>
          </c:extLst>
        </c:ser>
        <c:dLbls>
          <c:showLegendKey val="0"/>
          <c:showVal val="0"/>
          <c:showCatName val="0"/>
          <c:showSerName val="0"/>
          <c:showPercent val="0"/>
          <c:showBubbleSize val="0"/>
        </c:dLbls>
        <c:gapWidth val="150"/>
        <c:shape val="box"/>
        <c:axId val="1586293680"/>
        <c:axId val="1552543648"/>
        <c:axId val="0"/>
      </c:bar3DChart>
      <c:catAx>
        <c:axId val="15862936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52543648"/>
        <c:crosses val="autoZero"/>
        <c:auto val="1"/>
        <c:lblAlgn val="ctr"/>
        <c:lblOffset val="100"/>
        <c:noMultiLvlLbl val="0"/>
      </c:catAx>
      <c:valAx>
        <c:axId val="1552543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2936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[OBSERVACIONES EXTEMPORANEAS 22 JUNIO DE.xlsx]EstadoxResponsable!TablaDinámica12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EstadoxResponsable!$B$3:$B$4</c:f>
              <c:strCache>
                <c:ptCount val="1"/>
                <c:pt idx="0">
                  <c:v>CON TIEMPO</c:v>
                </c:pt>
              </c:strCache>
            </c:strRef>
          </c:tx>
          <c:spPr>
            <a:solidFill>
              <a:schemeClr val="accent1"/>
            </a:solidFill>
            <a:ln>
              <a:noFill/>
            </a:ln>
            <a:effectLst/>
          </c:spPr>
          <c:invertIfNegative val="0"/>
          <c:cat>
            <c:strRef>
              <c:f>EstadoxResponsable!$A$5:$A$8</c:f>
              <c:strCache>
                <c:ptCount val="3"/>
                <c:pt idx="0">
                  <c:v>OTI</c:v>
                </c:pt>
                <c:pt idx="1">
                  <c:v>TECNICO</c:v>
                </c:pt>
                <c:pt idx="2">
                  <c:v>SGC</c:v>
                </c:pt>
              </c:strCache>
            </c:strRef>
          </c:cat>
          <c:val>
            <c:numRef>
              <c:f>EstadoxResponsable!$B$5:$B$8</c:f>
              <c:numCache>
                <c:formatCode>General</c:formatCode>
                <c:ptCount val="3"/>
                <c:pt idx="0">
                  <c:v>1</c:v>
                </c:pt>
                <c:pt idx="1">
                  <c:v>3</c:v>
                </c:pt>
              </c:numCache>
            </c:numRef>
          </c:val>
          <c:extLst>
            <c:ext xmlns:c16="http://schemas.microsoft.com/office/drawing/2014/chart" uri="{C3380CC4-5D6E-409C-BE32-E72D297353CC}">
              <c16:uniqueId val="{00000000-5C0E-4D4B-90BA-0498882CB7BB}"/>
            </c:ext>
          </c:extLst>
        </c:ser>
        <c:ser>
          <c:idx val="1"/>
          <c:order val="1"/>
          <c:tx>
            <c:strRef>
              <c:f>EstadoxResponsable!$C$3:$C$4</c:f>
              <c:strCache>
                <c:ptCount val="1"/>
                <c:pt idx="0">
                  <c:v>RESPONDIDA</c:v>
                </c:pt>
              </c:strCache>
            </c:strRef>
          </c:tx>
          <c:spPr>
            <a:solidFill>
              <a:schemeClr val="accent2"/>
            </a:solidFill>
            <a:ln>
              <a:noFill/>
            </a:ln>
            <a:effectLst/>
          </c:spPr>
          <c:invertIfNegative val="0"/>
          <c:cat>
            <c:strRef>
              <c:f>EstadoxResponsable!$A$5:$A$8</c:f>
              <c:strCache>
                <c:ptCount val="3"/>
                <c:pt idx="0">
                  <c:v>OTI</c:v>
                </c:pt>
                <c:pt idx="1">
                  <c:v>TECNICO</c:v>
                </c:pt>
                <c:pt idx="2">
                  <c:v>SGC</c:v>
                </c:pt>
              </c:strCache>
            </c:strRef>
          </c:cat>
          <c:val>
            <c:numRef>
              <c:f>EstadoxResponsable!$C$5:$C$8</c:f>
              <c:numCache>
                <c:formatCode>General</c:formatCode>
                <c:ptCount val="3"/>
                <c:pt idx="0">
                  <c:v>9</c:v>
                </c:pt>
                <c:pt idx="1">
                  <c:v>298</c:v>
                </c:pt>
                <c:pt idx="2">
                  <c:v>164</c:v>
                </c:pt>
              </c:numCache>
            </c:numRef>
          </c:val>
          <c:extLst>
            <c:ext xmlns:c16="http://schemas.microsoft.com/office/drawing/2014/chart" uri="{C3380CC4-5D6E-409C-BE32-E72D297353CC}">
              <c16:uniqueId val="{00000007-5C0E-4D4B-90BA-0498882CB7BB}"/>
            </c:ext>
          </c:extLst>
        </c:ser>
        <c:ser>
          <c:idx val="2"/>
          <c:order val="2"/>
          <c:tx>
            <c:strRef>
              <c:f>EstadoxResponsable!$D$3:$D$4</c:f>
              <c:strCache>
                <c:ptCount val="1"/>
                <c:pt idx="0">
                  <c:v>VENCIDO</c:v>
                </c:pt>
              </c:strCache>
            </c:strRef>
          </c:tx>
          <c:spPr>
            <a:solidFill>
              <a:schemeClr val="accent3"/>
            </a:solidFill>
            <a:ln>
              <a:noFill/>
            </a:ln>
            <a:effectLst/>
          </c:spPr>
          <c:invertIfNegative val="0"/>
          <c:cat>
            <c:strRef>
              <c:f>EstadoxResponsable!$A$5:$A$8</c:f>
              <c:strCache>
                <c:ptCount val="3"/>
                <c:pt idx="0">
                  <c:v>OTI</c:v>
                </c:pt>
                <c:pt idx="1">
                  <c:v>TECNICO</c:v>
                </c:pt>
                <c:pt idx="2">
                  <c:v>SGC</c:v>
                </c:pt>
              </c:strCache>
            </c:strRef>
          </c:cat>
          <c:val>
            <c:numRef>
              <c:f>EstadoxResponsable!$D$5:$D$8</c:f>
              <c:numCache>
                <c:formatCode>General</c:formatCode>
                <c:ptCount val="3"/>
                <c:pt idx="0">
                  <c:v>1</c:v>
                </c:pt>
                <c:pt idx="1">
                  <c:v>7</c:v>
                </c:pt>
              </c:numCache>
            </c:numRef>
          </c:val>
          <c:extLst>
            <c:ext xmlns:c16="http://schemas.microsoft.com/office/drawing/2014/chart" uri="{C3380CC4-5D6E-409C-BE32-E72D297353CC}">
              <c16:uniqueId val="{00000000-05BE-4806-81A7-6A2B68B8A3C7}"/>
            </c:ext>
          </c:extLst>
        </c:ser>
        <c:ser>
          <c:idx val="3"/>
          <c:order val="3"/>
          <c:tx>
            <c:strRef>
              <c:f>EstadoxResponsable!$E$3:$E$4</c:f>
              <c:strCache>
                <c:ptCount val="1"/>
                <c:pt idx="0">
                  <c:v>SGC</c:v>
                </c:pt>
              </c:strCache>
            </c:strRef>
          </c:tx>
          <c:spPr>
            <a:solidFill>
              <a:schemeClr val="accent4"/>
            </a:solidFill>
            <a:ln>
              <a:noFill/>
            </a:ln>
            <a:effectLst/>
          </c:spPr>
          <c:invertIfNegative val="0"/>
          <c:cat>
            <c:strRef>
              <c:f>EstadoxResponsable!$A$5:$A$8</c:f>
              <c:strCache>
                <c:ptCount val="3"/>
                <c:pt idx="0">
                  <c:v>OTI</c:v>
                </c:pt>
                <c:pt idx="1">
                  <c:v>TECNICO</c:v>
                </c:pt>
                <c:pt idx="2">
                  <c:v>SGC</c:v>
                </c:pt>
              </c:strCache>
            </c:strRef>
          </c:cat>
          <c:val>
            <c:numRef>
              <c:f>EstadoxResponsable!$E$5:$E$8</c:f>
              <c:numCache>
                <c:formatCode>General</c:formatCode>
                <c:ptCount val="3"/>
                <c:pt idx="2">
                  <c:v>18</c:v>
                </c:pt>
              </c:numCache>
            </c:numRef>
          </c:val>
          <c:extLst>
            <c:ext xmlns:c16="http://schemas.microsoft.com/office/drawing/2014/chart" uri="{C3380CC4-5D6E-409C-BE32-E72D297353CC}">
              <c16:uniqueId val="{00000000-F7AF-4D6B-90B8-8B90E242707D}"/>
            </c:ext>
          </c:extLst>
        </c:ser>
        <c:dLbls>
          <c:showLegendKey val="0"/>
          <c:showVal val="0"/>
          <c:showCatName val="0"/>
          <c:showSerName val="0"/>
          <c:showPercent val="0"/>
          <c:showBubbleSize val="0"/>
        </c:dLbls>
        <c:gapWidth val="219"/>
        <c:overlap val="-27"/>
        <c:axId val="1386114032"/>
        <c:axId val="1679844928"/>
      </c:barChart>
      <c:catAx>
        <c:axId val="138611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79844928"/>
        <c:crosses val="autoZero"/>
        <c:auto val="1"/>
        <c:lblAlgn val="ctr"/>
        <c:lblOffset val="100"/>
        <c:noMultiLvlLbl val="0"/>
      </c:catAx>
      <c:valAx>
        <c:axId val="1679844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861140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[OBSERVACIONES EXTEMPORANEAS 22 JUNIO DE.xlsx]Proximas a vencer!TablaDinámica13</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'Proximas a vencer'!$B$3:$B$4</c:f>
              <c:strCache>
                <c:ptCount val="1"/>
                <c:pt idx="0">
                  <c:v>VENCIDO</c:v>
                </c:pt>
              </c:strCache>
            </c:strRef>
          </c:tx>
          <c:spPr>
            <a:solidFill>
              <a:schemeClr val="accent1"/>
            </a:solidFill>
            <a:ln>
              <a:noFill/>
            </a:ln>
            <a:effectLst/>
          </c:spPr>
          <c:invertIfNegative val="0"/>
          <c:cat>
            <c:multiLvlStrRef>
              <c:f>'Proximas a vencer'!$A$5:$A$15</c:f>
              <c:multiLvlStrCache>
                <c:ptCount val="8"/>
                <c:lvl>
                  <c:pt idx="0">
                    <c:v>307</c:v>
                  </c:pt>
                  <c:pt idx="1">
                    <c:v>343</c:v>
                  </c:pt>
                  <c:pt idx="2">
                    <c:v>409</c:v>
                  </c:pt>
                  <c:pt idx="3">
                    <c:v>410</c:v>
                  </c:pt>
                  <c:pt idx="4">
                    <c:v>411</c:v>
                  </c:pt>
                  <c:pt idx="5">
                    <c:v>412</c:v>
                  </c:pt>
                  <c:pt idx="6">
                    <c:v>424</c:v>
                  </c:pt>
                  <c:pt idx="7">
                    <c:v>465</c:v>
                  </c:pt>
                </c:lvl>
                <c:lvl>
                  <c:pt idx="0">
                    <c:v>OTI</c:v>
                  </c:pt>
                  <c:pt idx="1">
                    <c:v>TECNICO</c:v>
                  </c:pt>
                </c:lvl>
              </c:multiLvlStrCache>
            </c:multiLvlStrRef>
          </c:cat>
          <c:val>
            <c:numRef>
              <c:f>'Proximas a vencer'!$B$5:$B$15</c:f>
              <c:numCache>
                <c:formatCode>General</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9C4E-47AA-810B-4931B7B7BA73}"/>
            </c:ext>
          </c:extLst>
        </c:ser>
        <c:dLbls>
          <c:showLegendKey val="0"/>
          <c:showVal val="0"/>
          <c:showCatName val="0"/>
          <c:showSerName val="0"/>
          <c:showPercent val="0"/>
          <c:showBubbleSize val="0"/>
        </c:dLbls>
        <c:gapWidth val="219"/>
        <c:overlap val="-27"/>
        <c:axId val="1592829648"/>
        <c:axId val="1379368656"/>
      </c:barChart>
      <c:catAx>
        <c:axId val="159282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79368656"/>
        <c:crosses val="autoZero"/>
        <c:auto val="1"/>
        <c:lblAlgn val="ctr"/>
        <c:lblOffset val="100"/>
        <c:noMultiLvlLbl val="0"/>
      </c:catAx>
      <c:valAx>
        <c:axId val="1379368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92829648"/>
        <c:crosses val="autoZero"/>
        <c:crossBetween val="between"/>
      </c:valAx>
      <c:spPr>
        <a:noFill/>
        <a:ln>
          <a:noFill/>
        </a:ln>
        <a:effectLst/>
      </c:spPr>
    </c:plotArea>
    <c:legend>
      <c:legendPos val="r"/>
      <c:layout>
        <c:manualLayout>
          <c:xMode val="edge"/>
          <c:yMode val="edge"/>
          <c:x val="0.6715778652668416"/>
          <c:y val="3.6097987751531058E-2"/>
          <c:w val="0.3263003324584427"/>
          <c:h val="0.324212962962962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[OBSERVACIONES EXTEMPORANEAS 22 JUNIO DE.xlsx]Ingreso!TablaDinámica4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Medio</a:t>
            </a:r>
            <a:r>
              <a:rPr lang="en-US" baseline="0"/>
              <a:t> de Registro</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s>
    <c:plotArea>
      <c:layout/>
      <c:pieChart>
        <c:varyColors val="1"/>
        <c:ser>
          <c:idx val="0"/>
          <c:order val="0"/>
          <c:tx>
            <c:strRef>
              <c:f>Ingreso!$B$3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758-4E55-B6C9-2A11544DB9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758-4E55-B6C9-2A11544DB9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23C-438A-8B92-5C2E833B71A9}"/>
              </c:ext>
            </c:extLst>
          </c:dPt>
          <c:cat>
            <c:strRef>
              <c:f>Ingreso!$A$4:$A$7</c:f>
              <c:strCache>
                <c:ptCount val="3"/>
                <c:pt idx="0">
                  <c:v>Centro de consulta</c:v>
                </c:pt>
                <c:pt idx="1">
                  <c:v>Correo</c:v>
                </c:pt>
                <c:pt idx="2">
                  <c:v>PQR</c:v>
                </c:pt>
              </c:strCache>
            </c:strRef>
          </c:cat>
          <c:val>
            <c:numRef>
              <c:f>Ingreso!$B$4:$B$7</c:f>
              <c:numCache>
                <c:formatCode>General</c:formatCode>
                <c:ptCount val="3"/>
                <c:pt idx="0">
                  <c:v>467</c:v>
                </c:pt>
                <c:pt idx="1">
                  <c:v>8</c:v>
                </c:pt>
                <c:pt idx="2">
                  <c:v>26</c:v>
                </c:pt>
              </c:numCache>
            </c:numRef>
          </c:val>
          <c:extLst>
            <c:ext xmlns:c16="http://schemas.microsoft.com/office/drawing/2014/chart" uri="{C3380CC4-5D6E-409C-BE32-E72D297353CC}">
              <c16:uniqueId val="{00000000-31DA-40C5-B158-BD481AF2C6F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_xlchart.v5.3</cx:f>
        <cx:nf>_xlchart.v5.2</cx:nf>
      </cx:numDim>
    </cx:data>
  </cx:chartData>
  <cx:chart>
    <cx:title pos="t" align="ctr" overlay="0">
      <cx:tx>
        <cx:txData>
          <cx:v>Ubicación Geográfica</cx:v>
        </cx:txData>
      </cx:tx>
      <cx:txPr>
        <a:bodyPr spcFirstLastPara="1" vertOverflow="ellipsis" horzOverflow="overflow" wrap="square" lIns="0" tIns="0" rIns="0" bIns="0" anchor="ctr" anchorCtr="1"/>
        <a:lstStyle/>
        <a:p>
          <a:pPr algn="ctr" rtl="0">
            <a:defRPr>
              <a:solidFill>
                <a:schemeClr val="bg1">
                  <a:lumMod val="95000"/>
                </a:schemeClr>
              </a:solidFill>
            </a:defRPr>
          </a:pPr>
          <a:r>
            <a:rPr lang="es-ES" sz="1400" b="0" i="0" u="none" strike="noStrike" baseline="0">
              <a:solidFill>
                <a:schemeClr val="bg1">
                  <a:lumMod val="95000"/>
                </a:schemeClr>
              </a:solidFill>
              <a:latin typeface="Calibri" panose="020F0502020204030204"/>
            </a:rPr>
            <a:t>Ubicación Geográfica</a:t>
          </a:r>
        </a:p>
      </cx:txPr>
    </cx:title>
    <cx:plotArea>
      <cx:plotAreaRegion>
        <cx:series layoutId="regionMap" uniqueId="{9264C892-1684-4EC4-B504-02D1C5EB2AB9}">
          <cx:dataId val="0"/>
          <cx:layoutPr>
            <cx:geography cultureLanguage="es-ES" cultureRegion="CO" attribution="Con tecnología de Bing">
              <cx:geoCache provider="{E9337A44-BEBE-4D9F-B70C-5C5E7DAFC167}">
                <cx:binary>1H3JcuTIse2v0Gr9wEYgAAQgU8mMASCTmczkTNawgWWRLMzzjJ0+QKu7uzst70KLa9q9LX/sHSTH
BAc9ltiypqmN3QTgQDDcw/34cY/Qny/aP12EV6t8q43CuPjTRfv5k1uW6Z9++624cK+iVbEdeRd5
UiQ/y+2LJPot+fnTu7j67TJfNV7s/CaJRP7twl3l5VX76S9/xtucq2SRXKxKL4mPqqu8O74qqrAs
Xrn37K2t1WXkxaZXlLl3UUqfPxm713/b+bR1FZde2Z126dXnT5uPfNr6bfymJ1/dCjGwsrqEsLyt
KbqiShqjmixSKn3aCpPYub0rMHlbVEWmUaqpEhVlVb/79v4qgrjhXv9jdXfp2eGsB7O6vMyvigJ/
zfrf93IbQ8fVKr704lW0yi/w0o2bw59+862LpIrLYUIdzC2uJmES/fDwvFckxs09Ixn+NONgPRe/
bWrjL38eXcDsjK48Uth4Kv/VrSeD3tk/sY6X76kxZRuKkKiuqRpRZVGVlJHKlG2mMZ1ooi5qkkgJ
vdPPjcp24uIqj35FafeSG5rBRK/Cy1XxVGH3z38slR3OTncWs1NYz7utMoJVRlVRFCWFMIZ/jVSm
bouyrOn4361S7759o7JDr1yFXpncXX3DQnsQHSltt/LCZxbZw/MfS2lLy7QWi+u/7b86R2/zjeq2
JGsSYURUNFWRmfZ0pSmaKFKJyppKJW280pZXl1dheP2P+NUxPe8gH8mOFLcD159k1eDxNu7AQz4S
+re1t+k1H0UMom+LCmOMKrooakzTyaYx6+o2UVSC2aCKLOsSGYWM+0FuXV5t8XxV/4pZP/eSjdn4
/OncOn5lhh59fDRVy+v/ab0LDGocT5Zf/wDxZHK2/33nVXt6m43L24zAehVJZCqTCBlrEwBAIpKu
M5niISpT7e7jN65pUsU9LPEVT/m8fd/KjXT2OgC4lRnp6w8OAPjO8fHO/tHZbLF4T70RcVtXiSgT
WREVUZQ16GUE3OCagOyYBPwmP1mFfJXnqxhuJByiwJvVtyk+0uJOGV7/HV5qWEQbt+CiNgU/mCoR
YQ5enay3rT11m1I4SF2XqajJjKhjHSrbiqJJAHIAB9IzOkR0+RXnyW/kNlTz+dMrceVW4GNp63xY
ceczw9o3Zu+pNXmbyLIkaTpVJJmouj4Gc3RbpbIi6YRQpuoKJXcmc+Mxz4clVyN7jC+8X9HeSH6k
xeVVifW8cRGrbiTzsRTJD6YHp9d/vZvFZ8Hv2xaevK2KqqYhn9VFQpBOjYEdsl5GNKpRwJubDOvG
Q95okCdOUl7//dUBPR/17iU3FPT5002CXyZbxiodsP5TDd5LfizdbZ1c/9XYnRk7r07W27QHrwjV
KTqyXKaIkiyTUeij24oMr6pLKlOYRoYE+bH6Tq7/fuF6A8Pw5rD3IDpSIE+61cVgEhvXsfIeJD6W
4pYH+6fW8ftyTdo2gAjWHWFYdircI5iJDcyibGsa1CkDtGgKkogRc7FM4vIq/zXC6ZHshorAXlz/
M79MfsAcNm4M6dTD9z6W8maHs52FdfKqgb9tzYnbmkQlBDWm6LLIRJmOXSZD1FMoHKakK+AxZPnu
6zc+c5Z6q/AKJNGb19y95IZ6Pn/aX+Xe9f8igm5ch9ruBT6W0pY7cJPvCVQI2aaMqRISAJkyBDo2
Wm4SmMQhCirqHY/42E0uV/CRvwJQ7gQ39PL502K1Na1Wvpc/t9Juv/WxNHa+s1hY5tnhDoiGV8z6
bSsNiR1YdhCFcJAIcM9FN0lhIjJxkazD28hJnq/C8OqySlf5q4N6Hp88Fh6pz7j+n2J458blAVo+
+t7HUt+JtU4RXp2mt+mOsm04Rvi/22LJOClXtlWNSjrSctRaZGUALo9X3MlV/Yvp+L3khnaGnO5y
FVYX65C5cWtAJndfG2nNKtLV9f9ikY75ryGgoLY0KpasDelRtesRUwjqiA3JK1O121Rp5ICUbR0Y
GyQiQZr7tFJxP8JXFtfzdnwvufFH3xorqL8QQLt6rsZ0LzialD84yXR4Zh2fHmwtrv/r0Pp+Z1Tv
kCgJZBsoTJUYLBaxnyG2b6pQE7eBwVVZk3VUOAbMdvf1m7B/iNon0prF9T/Tq/7u1rMDe16RI/mR
Opc7oPs3rsGuRyIjRVoX1eoygR97Yt3Gm61b1OCjMS03BNt4sTNpW1eQhYChU1BBfZKGjMb5Zhsf
yW9Mw1AKeI4HGMmM5ubtRv5ikWBtOCh0oTpCwGwBOQIPPsb6MBzkAaJIqCyhlvCEVzZWcXn9z3hr
NOI3z9IL7xnP1nOG9ILoaNLebFAj//n7lp+nZzvL98SUIEYG1kQH+UUUND2oI3+AcoEOqAkAo6Kh
4GlJDAgw+hVMeSs3UttpEnpDJXvjMlzA7dMjTb3dvP+jqjo52DF2d171kW9DIzJ4EtRuwB9LwwJj
T1WFeo+CrE5/dgWeJCt0tLw6nud99p3ghlaQZ7/a3HEn9LF0ZqBR4NUZepvG6PbAGwMy6WgT0CRJ
Gmds6raCpECjiqqjugrwdPfxm2iLRgzv7sobguyN2Ehda1z/GlS6kfpY+tqBPzR3gGNfiSNvUxkg
PRJr8FlYZWCK9ScoQIFOFUkdWGZZ1YZFePPtG43tOIAjQ+/MKwN6fpXdS4709mIzzt2XPpbGTnb2
T3e2ljvHp+/pGkGNSJToqI2i9qarOqOb6GSoeosom8pojHumAHACcLLaWq7yAWO9WXMb0iPtLVcO
MrarGO/duDPka48/+sGUeDAFDDl5TyCCJjcUaIgMDIkqjYyGuJEGgb6pOPCQwCOgS8a9OSeJAyRS
/AoWeRDdUBFq2y8WAe4/9rH0dnpg7MzetXlRhjcEIYAYp2kio8+sO7DIIA1QGJexOsfp5ClaateI
782L7l5ypLPXUcm91MfSm7XYOt1Z8vdcb4K0LaOnlDKU3ahKRcrIaMFp27ivy6h3jwtuVrh1uop+
/MpaexAd6+25jO3h6ZG+3pykvZjYYhqGvActNyrCPqAaCI/HeS1Tt4eL6OcY7PypBT8M8c0m/CA6
novnuayH50ez8fZE6MXpINsy/lpZBR8toS70FLGybQqYKunoiBi88H/CNF4sDL3jhPxHM0Pj+r+O
zQP+ngAITDXq42gg1yVlaB6TRq1H2BYg6hIcNUPvK/pfZWQiNwZ7m2ncF03fbMYv1FtfJ6sfhEa2
/H5stUAHY0Y3na6hwefWjT1e2io6fwA64ABRwkYOpo9KnA9jfL85MfhTIPjwndFc7OTO8OUBPI7Z
zaFE9UbunsI+mK4jpwFNgLr9yM8NtQzwmwjk6GFTwfL//gZyVHnx5fU/EEc2HCCw8YtT8o6uDgVu
dJUoaJLFchAZahajGUE5lenyCzHwYYTvZxyn60aW5+qpD18bmcj5VXzVV1dDz+fYRM6tN5qIDn5J
VTX0wqnYucBkdYwI4EQkmA99FhQ8DPH9JoQn6Lavn6tSPnxtNCHvaCBgtNEhTXUd4U5TARGkkYEw
sDfAvBJBNoKi2BjcPozx/WbkxVj48LHfb0IIICH6s4atAKqiw1Q25wMbBXSqqmgZYRryOKThv78L
eXZTwItz8cfeCoDq1+z7O/f5KNjuh40AiPsyijMDMbypM4bmO2TVkqqqIop9Yzi3XMVe/4t9Po9k
N9z7y/vLHkn820b8HwV0t+Va42BxsOSz98R1w7aAoS0SkRlZioYWyJH+UJ9RwGqJVCXDjqWxAm/L
bQ9e8c2u6MkbRsp8bXPAE9l/W60vJi4S+CNMEVK4YY+XTsbOWoWzVsEOotzFkOmRgde9mYuNwvbv
OFEoYnnxs50b7z9N/1HrX17/dbEzfU+rp0i6CdWwGY+iaILAOiIDsckJVS4UTbDFYr0rdlOXy+u/
hysHkOjNxn4vOTbyV/pu7mVGxv1+mYy6zYa2aIBztPepN7b7OJFBZwKjBABkcPLPcKP3I3y3+Vhz
1/HlFfouNmYK0P3+Y6PpeFhZY6D6h9jXfbOty9jh2N1tzd/TmBlCMDadYpMwNgOv99yNXDgFzpTp
UL4QJfj4caftzQ6ri9UP7PK+8n/Fqp+8YUNnt5WI57X5RPRjafX0bP9ddQm0NLgl1HNRf0cnrjiG
U3R7AwGPo8xpFf+SBm/lRnp7sT5x+/jH0tXW4uz4bGdwBq+4qbcVc4Gehj2V6ElEqXboehvFEaBf
MCHI/IfezQH/4v5jULCo8mo17Hp8ZUTPV3PvJUcqew0t3ct8LL3tHO+cvet+IDhMNOIx9LEzBV3T
yMFHDnPoUUQHDCPiTdvEiKrayW/48zcr7U5wrLPb921cRqS7e/xjqcsYSu9Ta39ny7S2Zvvm7F3b
J4Zud/S6o5mFot1d05/0kw35poSM8yWacajBg/VcDfv5Zzg95pd6KYzn3rKhvqG4+yK39Jz0x1Ly
usti3xxOTHhlFbzNmcoUPRbAmdjefNNFMVqWaCUUQZShER6rEgUkBXTZY2f6CDO+Mqbn3ekj2ZEa
d6oyiZMIedVgMcbQU/Ejf+4sjUevGOny/YC6gHgjDQeMgDO8PdJnzBlK20MbJUo0DOcwIXMfcWSP
RvmekxSt+iR+7kifR98bzcofHK/vLMyd/feE6WB7YbsEHcxIK1EPgq2Pwg5DGiaCJ0MJ7WaH1aZ9
7+DQpKFU82a93QmOLPtFqvfu+Y+lMOP6v42zd236YtAYDjHTRfRQItbIT7jNdYsDqhUi6jxPW/WM
6/97Uf1Sw9e95FhjCc6LG9zQo1W18ci6snX71Q+mPaA80JvXf3vVvt8WUNRtgG4sqaHtAgB9XE5A
zx5gHnrTwdo9d1oGgjywOYL4q0N6Pp48kt1Q0FC0fvE0pkdCH0x5xzvnB1v7B8enKAm+4p7eqj4K
dzi4TNDP6JkdzoXaYKVE9FwOG/eH2ipojSfNzcNRUVv7w5p5dVQvaPCx9FiHLwB247HMx1LhvjU7
f89oN3RTooMZJSFsZdJR5h4rD6cSgq4CUNHp+lTCUWa8f+XVvxLrbuVGCnvh7Lrbhz+Wps5nJ6c7
u2ARD07+tcJGPP2/Oo3y5tDR9YJ4tENzLfWEhz05wJmH/3oEmwWV104WBUBi0tD1JeHsMAVHVj5p
9hx659ExOGxQH06oGpNfJ9jd80vx9k5wZDXGKquu1ue2bNxAkL0T+GNbzouje+yiNx5aN3T8/2uM
olyvoruJIMxStHhK42SEgmnBMbE4/mF9xMMTD31/FOvLI3rBO99Lbowfpd/7G79PFeDlBXVv2uaq
XFmI8mX3aLm9fvduxY1EX42lN1M2u/z8SVGwo3R9BMBwOhhFdwRqj/eH+g7vvH3RTSVy80S1f/Ga
q1VRfv40HOvLlPXZluu9l8OulObq7o6OdBRnleLIuNv+1Rgx1/38CZsmiAjjwF3Uloaer09bRVKt
b6HsTFT0AQ0n066PML0/BfkwCTsnie8n7Pb3rbiKDhMvLovPn5DfftpKb557NAEo5KF6hVYrqoKx
Sy9WxzhqGY+T/6PTJpDajIYWk3NmyWo6aQpn3lTqQdaps17tXO670SRp/XnZNF+YIDo8rhWV42Tj
ad2KE7FOudilkyiqprkbBNxuGFcy1YgTbZnZ6YWceVYU5TwRUjO1UysKZCOWfN4UB5LzVRRTrirh
lPjBXiop9ixXAoEz3/Omrl6VvNe6xBTrqJr5Ce1PHT2VzSgtMqPQ+mzu69SZiV6jT6JAqQzb9kPD
a5LW8vsu51HoWYram4F/FWqa6Tvpskmp2avhQS+IVukFzQQ8mchTN615GiRncWxbUp3/8OSEcbcW
At7l/jKKkgkLJnl6lfqVIaghL5rDUp8r9Y/QPc9JfByI3SRzF17qcEYvam1JnJinfTuJ5dKKtYXM
Op4L570bmlJ1yGwcrBJzVMQX1Kt5VOZGHZ3ayhFl30NMbVEUk8AmU9/5qgu7hV5yu7xM3IQD781j
TzOpWHPZkaZ9XJt243Bf9E23kaw+aA0x1Hnk+qZKZCu2l3lf8yI58KPelCNhVtFk1wlEww9c001L
7nXCURQEe3qjG7HY7dmNbgWSaAaiZ8XVrudYpG1mdX7iUn/SeWdCMkuaYM+PL4NG5r40pwkzksox
XF+fdnI4UYp47mfE6PXY1FlqFDnhrhhPslqY52XNgyjgiY8ZFPej7HuWHwlxdOjr+0L+zafRqdP4
hhL5k0A+9tMZSgRTRiOzrk+Ztkey01o9UNxLx3MNLWq4rx47TsG1UuMqSVXuk3CZ1e2UZS4P9N5q
XGLEzUEcZ1+qzuFy4c5p5xymTDCj/KAhidlEulU63SwuY4GHDTWwGOd5SveaKrCo6u9Hfh/yoA53
M8HpjSQgR1ptTwSd2LxMjiIMQF0muS/xoEm7I2rLmiHa+aGvebqlpxMnwdnlUufzmokzrfiSlIVZ
lRJ3e2bUaTzxg/SMtAmnumI0cW1gv0Zg2P63Nk0syYkmsRAZSZJx1XNnWlUbTtIcpOI35quHtMh6
nhFhl1YajMqfOJK4FzRVwYM+3tN7tuun5416HHQSF9wqmEp6bwhEM9vOnbZyN0nU+hyHXnMm9UZp
B7upI+0pfnBFqX9Z5Kq7n1A7NfRM9nhEQiONUspDWhHeKZrpkSrgdacXZp4IR7VMLmVfN+u8lg3i
hBKWHuaMSpW59re3sWHDgV0kaZd7jnt7kvv9r385TSL8sz4c4+Hi5q9wgbevHHz4xi9P4ssLEWQT
0L0WXjbi6F2+tHau5LVg8hBvHwUSSNzGDRWNFmj2lJgEUms41AAw/zZwaAQhBVELewGQxg33Pm3d
BQ5UOVFSA7uPoz6wWUBGPLsNHAI22qENCRVS7HwFzy8DJN797RsTD/z6bOQYBQ6cd4qT7Ic9YcOx
qNipMQocfhY2kVC5E68t+0nCCkvMC/lLlSj2VID9Tr0u9b4hVHDNV8qVQIqEe4WkzvJcrA46X6gO
PDRWTeuiOwzKTD2Riuiq63zZqFLa8KoonRkVQ23p7lWOJy+dhrFl3rZtz2mVZxNJSG3Dr1z9ptn2
Bps984cNzcXp44iIqcVfg4PRELcpqiHo63ocEVGulG2tDf2J3ojzkBXiUe3Sq84L1GmgNa3FcpIf
Re1u43tmYgeLgmXZRVLLx4kcx3ux2IpWWPfS7iPjeG5YQISbw8KppSrAPTYIoPWZDkp/PCy9a1Jf
jCNnotUdMaKsdU8KWlxkaK3ay1ubcebozVzIFHgYL4Eb9VpF/Ea7ysxyp529Phrs/9ucJuwdw7FI
KgaC7UnDKTzr+4+AQ9ZobldQLzC7JC8sJben4G1P7YJmhhZosuXn4m6cBPFCkjLbpEUXGk2XZDO1
6Y4zT00kM2NVsI9A3y9ypeXADk2yF7eaETuqu1jfrH0l2G/CbtZLTTOXes9edolYcuJSeZIrhb0U
u5yYHfYLG3El68v1I31bObtKzy7KCpCBV0156Dp9CWQBgfVjVClvXikPr7x5bH2jQBnF1JxYNNZv
khqh5swO2kmLYuiyj0vE8UCPFnrks5lTaUVnJrJPl3FfCnOvTyc3j9SOn8+9Op1lw80b2aSQrMru
bG47aZZP1xdlzyl517Vk8uii0MHfl0q6WAs3ZaLMPEYXik/FniuOH0ycTpH5ze96HfYmS1PNsJNK
X2rDjy5sOQvqYrH+bX0d6Or2Zll0gSkze+U42LaZO8oyIEFTTDM5suJQyvbW1+JOdnqzB6yZSpUM
UFNlynJ9Z/2jcsp9Waq72fp64rKSV35AJuubo2dzgYmL2v1ha5Lbm0UaZGbfFR7iRmqULjRd2UQ0
S7tWjSBUu56LtqItu+GHqzv9EpE2y8qsmq6vRx5pjSIrBHP9RFDRlke5FExU1tpGlASa6bY/80ys
EDc7BTPur/ymV4ySKCknkhafS3nWm0pf2byvG8cUsiwzuj7rjSgEDnGKSSJloWkX6VWIxi4rhaOx
2kbRzRj2YzQKsc08BYJx4qKdEuzZMhtMnqGF2qmeJc20ihHgG0F1TVuIFpLeJtNYZkdR3LWL3A/b
SaH3Ls9Sx7EiT0issCz7XRKkiKdNIhqREuZzTOb+0ORiqGkaLDqt8XgnxI3pVqJtyKVzhMBpT0qt
+0qEfCqHzQKUUc5xCGu/mznOPD6hPvvqKy2AkCCUZizYuZHUzqQnbsGLTgNmLMiV1wopZ175LReq
wMzq9Cvz/Z4T4VtoBiSa6GI116rysLedSZM5giV3KbdzwZl1SjLBWj+JStkxMj+JeWbn87R0Y6MC
HHMyWzFU1yv33Ng1G0c7SQql4Z1jXwRuc6JSe9FkInxU0fVGrMCa7M7IlF6YqplEuBTVviFG8R6R
znwvtkJRzrjTLltfLHaDSvMAoGpgSMFKAy/abcNqj8XxjOpexUtoiCfaInCSM8e96rP2RKJ4+7By
rEhIJqBQlnrn/BSVzOE5VS4csc0tr+Vu6URGpuvN1CniXVKqQMBTva5bo2Hh14Q0C4GpthnJihXH
3+A1vjudfNHbeczbUKBcCrzlen4ROM7TVsXfkeTTgomHLastTXaPKbOP+krhxLeNmmWHKq33PD86
iKVsSbXcM4maHNh9zaw+yRReOZJvZq2uI8amB8yucrMX7SM3Tt0pazJeiUVhSaGCg6GqqStQldO0
Ekwdv5qhkM50wq5qXQ9ntQqDI5i2oJUcLsp+bOmytxTKKjWaTBCnpI1LQ8ic3TKh3oyl0UFA81Ml
k47KOg55WzqNAU5yP2FWxkJqtaVcmF6k7nZN5cFu23ZKI576rmYVfRPMgs6ZBlSUTaFJv+VNYu/m
rCwMWd4PylI8IYV3mEmJZwDktDxNw3giHHedEs6r2o1njiZNnDLxpoUqWpJaOfNUhpo8pBdtIn13
Q2EiUiFcEEfadT1WTQudBVPXZaZPdKPNWP/d9YqaS33ypcHxHtNQNHNmR5YX+onpKK4+cUvS8DDW
UktNuzlDRmFKfU4OA8/L+ZADyLUHtydGp4EuHsDtJ98id55ncjIvSoxDJo6V4f87Z5dpwlGulfqu
2DRTEkfFfP2D5XoT8rRRQ1N1OttQC6Haq2GDt//pJhJ+j+R0ogbKjybWcGN9zfZIEk8chyq7mSJO
2rgv5g8/HJ09/nV9Q1Lgh7IunQVpN+vS8Fz1nIM8tr8LUngQSLQzUhXLvAuiEoteMxSkxmasStyz
6125AwyT+2WflV+Jn8HNROmUIMpJYjpHdaFGlCZHtkBUoydxYPkeEt2SElNelmrpGaEv5rxVju2m
lbnD+oATxXKbiJpeojucRCpQX+oapHVzXjtVY8p6bQSeAJ8bMziAkAuk3Oumbtr5pi7XBU92I54r
jREG3hkr8oD7drvrKnZgVYp/QGvyzZN63xJybVl3yUEQ01MbEcBMNAeZmV0tgtqz2sDLrYrGu7XY
HWpl1nIif0l99Wcu5/si8U+U0P6ph0arqjlnIZuocDmTIIUV121m+imNTanA3xT41RdfrY5iv/gS
Bw0xnSEnaxvkkH6ddtz2VKsUwD8ISm1FoX2IoImv1vmeqFY8b6o9T4siiwnarBP0Q5oEmZG71Or8
6jB1GEiKMkjhDIjRtTQy4jCvuF9KJ6J90oqRjNSLGWKSf5VV6vAqV6S5n0uXaWGprDn0a8xq5iLF
liVlnpprhekC9SyaCTM3SbjqJxUYGYocjpPa3ZXjoOACcNWk9uJ9VU0XFBFU8Fa+Xu61pR8bpZ9J
PCdVb+R2fpH1tQp3xd2inOS1eOTDAtR4oYdCZ5QCvo69jRbViW/GtpJOEq3ngpMSQ6LVtyoo60PB
L/F67TDPsxyBoJMtJBNLu4z2bL012jD+ptdLQnxnWvnxTNbIEdozHJ4VxV6GPFIRpHSS9dGiDrSv
Hq1PojiYh2F7oDTaNIBXE7OUZ028G+jqLKkSYM9M5pqnVdyF0yWhf6yz7iqp25RrcX+QN/IR6cpD
JP0ewEG2DHPZqAvEQ81PTuqC7om1ZAZ1rxs0Lr/6KYt4oZuNDSBIEH5MSbSKTPsZFSrZFezdXs3C
SaiGCKNCpxlp2VGzjCtTcZrQ9AuYtGArM71XLbsp3T1H6C+ksgUnJOj7mhhyLZNC0/PJrNSdiz51
sFgFQTW0xHENGjgHrPXKea7mUztFpuMGdcAjsWM8Y5j73u/PIrHKjcLFSnSzH30WlLtdqvq8b+tD
kGFg4ihCtht1i0AtfVNODTH1bB7HKRThdKbo5D8F7lAfuLbqr4oe/Bg2n4ccBpROlTY/EDrF4b3t
4SthFvNO8ud2nfpc7euvYdecSYLzpU7zueYCJ3o5+CxPkY4lt9zHQT0+x4fO3bDWjDKLTLvMVd74
sDLseDWjPlx4fr+gQiIZcur5XKoFaobFsKJOG8U57iSgC78pftI83ZVbTFfsHiZddVW3Smj4cnzs
tsrCr8Kcl5p9oIWHtSNTQ+hshGVWGWnmtqYjpL6hBmZcEcODezV6h7hgUhjXiJJZIDHSPZZN3a7f
S2S4KynuyEIUPIQPWVn0NDe71na5lOsFxznoEehKNTA6+Utik9Dq61zmA9tC3DzjSqPUyGQcoATQ
gX2RRLtKXAZcZpFv1PVZ01E2FeGEScXyuVgHFU+I8k1xpb3SKTos10bnuS6Xhm5Vafa1dyQrEn3G
09b7mjSlwpu6cc2SIES0hq4mbI4MR4QlWZUTw9VGpbvb+tHMqzBjuleehZF+QQJ2msSLNGEC70r5
QAu8bO72HRcCkU2rEqtX1C/DTj90fO0Kx2KlXFaECQUW2mMOaEkp+BnZfWO1frGX6llh2aKHtSmH
ZoqZ02x9PwtLrLi2LHjtO4wTsUS25HeWV8bA9umZXRVGp/eNUfYtXHslGywIkSk6UWHqIbEKBfqQ
HQfwXa6Xec1OsywCLxbEzID11LveTPfc1GIViS3qKqA4E5urQhKYrap/Eez0yCfZZZfU8VyUwHYa
PaPxPPID1ltAEMlc85ugN9b/mYXI6Tj6XOP5+qkbgbUsrSOtt9ZXi/VTunoe+vW+jehPBBf8IJsp
MTuw7QS2LXdG0uqGmks8U1rZKnV93yUtWGP5O05jLbnrDVmHUFxVhHI7VMAlxtF3UigEjootMlsD
kV76IAwYNdsKzDm8X8tpr0/ASxsVy77SijIuFOQi1oVFnsSB4ZO2gIMNjUjY82oAKEkrF7TWTTXR
AL0FeP+UCIbvyB0gYh3Df0dGoHgp9+rM5tJPwZvSmJyBRTLDsMo4jQ0/KVpeVGzfZa43aWo9NXKP
awIBuZ/0iNNdVlu6oE5a0NAsZupu2lBTdSXu6H1viIh5YB4Cq0zFmFcpyw0xC3mcZSdR31uhFnfT
uienNRI3ueomduTzThf2HVpizeSIvJqwn6XsvClCLrupMElyiXGatEYX0kUpOXAOfXWBQkPF1aaa
JH201wEcGHopT3AynwxOgMFVtJQHHcoGLAUT6UfsAH92Mk+kNplXmhxwt9ETK4KGstpPzc4vSt54
So5sLhSJKbYNTF+qXV73tW/ZVDwRSZxMPCpl86JtHZ6KWQPzaCeOlggTkC8m6hUO16UiRzaXU45q
j2MSVgM9qdluTVo6leMmN1y7N0KbHqUsPIH1ks63SqnMOGl8rJAKyymMy1kT+6mVMmevihOjDIrz
KotjUPrRKWzUnYL/OUgzIEJZAA4ElJFnJFrIhS1PqlA/yFw/52KQXUlN6HGSC9m89arbH2UcH9eR
oxlu2JyGhTRN8zoySehe1EG+p9NamFTqac5iauoSWHWxr+dBIolTmXqJEdsR2GffjuZFUX8dQFiq
yQCVkToRRVAFaUW+yUViscTLJippvuq0+GL7Us9L2Q8QW8Js7gyzKGU1M4gb6bxJkmo2WEmalK7R
i0oPGATY5VWUgIvvWh6TpgOG9o+ktm+mLFGQ++E9aSFP2oaqRt4nP5vGcU2AOMb1mGt1LRghYBW3
STdPFTHiEVIDI3QqaR4hoZ7X4rkgiOmQCfxIYAYgKXseOIBusfi9VhXbCqXqG2hKD1SL5k4ifVZr
zaFOswVTy10/PMozUJ3/j6Mz285TV4LwE2kt5uGW4Z89T4lvtLadBI0gQELA05/yuczOduwfUHdX
1dd4UaSraBrexeGat57ux7XI8KtHBFrEvH/PvZTHdSzCSuKabPeTWF+cv8hxtVXPpglfH71Njh6i
hJozTZKgkhl9zxQtq+yntDIutxMnOTIqTV/Vo5s2FN48qmOax5Vd9HF0njSB2v4jaXh0M/F14bK5
NnQ6hmXyb1QZRDhnVUyIqHOhML8v+dOyoGbmh6j/dt64u3HI3/dCfIblaVZxcMV7h8vaBPxtMd1S
sfGBLWvc0Ix82jIaWxvYf10mdTUWe1GZwrwIjePgAnT+lXwN3rzH6fSwZvBvaZJ9ChvzWpdzXrmw
/MbwcklH105Z+G5U6ZscvUG4IMJHFmGTrTsO1bi2aCArqkpwH0wvclv7Ks0HUcP9DKvgPvU9qo3j
ZT245LyqIsbASkgNU2etBp/chC/g105d2+m8yZZuu+iNvUnp1hpKuTsp9W79dC6oUrdh/ZcIp08x
p2GTynyohjyEECzGsolNuVSk3GWTjiu8pBUzVVqGFUeMOLkXswaVgxVfyXg5j6GXdxM+CB6zxnB/
yOm81SxfhzPeY3DN872oOxuNdR9numZZsjUL4a9jRCQ8tllUNPctTkd+mcSns/wQuAw5ihtQC0fx
JSafHlKboT7No8awRpdq54U4RqljFUUkBxESXo3e7tdEI8gkQVKttKeHpAuQMD7PwQnGOTkgYYqO
krxMkxPtuP5XOHj12pXwVkQ3tzMt5nqOYEfsaES9oL4qtJ0vMQ7DEOhWDyx+D1ZxToQemj534lja
rp6i9YCXNYwHQ/GoSTbe0g0mF+R6M8RF44LsjoV4/lwa/Fp41Un3FfUYPvQSiiOBnQA/HyKnXNcL
LdLtKMa4qEJXM4fcjM8+OAcSWSdJn8tYr3WRmr6aMguZuJ96HuaNzn7S259ZKsaE1E5bSA8/3lxC
ujrPNl0nKQsPAoGYniCmWEQav2yn0rJmMzk7rFP3BzMZ+mSfvpa0RPggwqiBTzMGdqxVrBhu+tgG
w5pc1l090Dj7xYZgQH+E1zTnFENtUHG2a2R+eV9ROeDZC5WCHTxf5nSfUPpF0ZQunqsy3YJDnq+i
Dgdz26dUtzuJ1hNOz3RkiWtyWeiK2P3mv1aIq1SZywzkp9LOZAeX/Bd35dJYc7Bb152zxOKSLja8
h8f13xxNonWTQriuyde0R+slSM6QOq4K1I68Nk6uq+jOEu7QcQn6r37ab+u+kKci2+dKC8gLfPOJ
RN/BjxHYS1SQIF+DOiABrzfaV2XhFEzNDA9dSfbajeOfKKjKJUSww4f3SCVQloGryrW0TaAZnGEX
fKRO/LfN5G7vGKlGnbyZbfPVggWwQ8fzuRKymA7ZmB+XSSE3xmR5zJ1+0RNTl2XkfwaSZifE0rbw
pFoTOlXp1r1F03KzuVlrJvmVLuQ7nN44gupWhPBKo2K97cv2ZaPtPc99VP9/+PFFcHGdvDfcfAeg
HzDDFM9FIcq6MC6posiek7WIHtLFH/bk1QTL/CiiohkNfRWrmdpc+9PIuqWGwQGPk8KexBOLIxRs
4tIlOSrHjHbCBPJpPs8ACFwDeY+gHrZg5a1fm5yNFcyatZISmcA8/ulD1awAG1Rm1rtRYq7uO7bW
Kd9iuMVmR21PH2gSwv7ITuiMeIqwtYrBIjzFAqNRvCy/jV5iZEDTex8u4uJKtj4Y2ukqnfOpIdHy
TILxO0ynvfJ1vwxwxNMtuulobvOuv9cwEA4sW+DCwUSZoNCmOX/I5v1WbCMygP7PbAB4xGw82w2O
oFTdU2KG8arUAx7a7TYUAQazWdbRtmdHwtJ7PLMGhIBmh+UHXWDRfA6y9JlE7bZv8hrkzNQRZCXB
aWsp3JtqQh9oXZ6u5y1eywr2rM0Rv6sCzT0s7zPtirooht/W+Png5VDjVyBxaNNQHn90QpgQ+ZwM
23HakIQppdpQ57/WPhzqoOhsW45R3w5rv54kyigO3UNS0hk0SSbxo38x+GE44xEqbAZvYbRf2RbO
7WRlXSSQ3IAxKbQVOsqPWT2k/G9QGv0UkLJaOO0fctP0Oi1PckUJCNL53QPHa/kECcuD+Ru2Ndp5
HHwAt+DtCB0AcxQqqSM/JwczPpWWHW2PVMKZF7f+jgyOEX7/Dz1nZkDjS+PzFqDo9PlnIWIQCZ1Y
jouy126L/wi/dQ9zrh7QPYOKJBqBUFbiU07+XURkqEutbVPEiGWpGSttQowGppM1n/TRYEYDkuMu
ZQjXdPIrbJdGjFl61IvbAR/EqtoCKxvh9R2whFuGpKjCu5WBcmAWS8hU73Qsj0GsLmK4LLz8rbh7
xNCetww4TbPtGDz4BpOL+cMYbsttdXSopnzufsyTGIbgCQ3yt6RITYSL/nbuE9Vlgm3apU3Yjd9l
2j8IQ+DOjf1+mF13KNmY1kg2WUX2/Ujtfj9iHIJ4XrbKh3tQpYHVSD9a1o0ZptC5POxmgUosg3qT
yVRlBU0qJ8uzZcN4khTSQfnH/1+6tE/eS5p+pxKllAXPdlrTimQWM5+BXrIsYlVPPcx59Ox8T34z
JdZqldlchQUUzOpEVyMyrUrRoTcU+9RAOLCKhQh5ZlLTAvZZOSW2iUSxVlx2r4N3fSU2nj0M63hc
+lxWRs2wFqL+0veKVQPj10HBF+nRRJCoI9TJxqFKmThlOe6A6DEUSVzneTYFxMSmDnpb0J628Hkl
cQBXltRWy3Me0gL8y4BRE3lWrgFKTdmAecVhOAsD5KziPuyT5TCDk0p2Qlu507ccJ6OGh/9iB0kr
NeGn1uCIZh1C7yHP9IR0IKuoq7pp/m3M9F9ndF9rGkU1wJR8YvCWR0yoRbk85kPy2y2tGaWoi1jR
auLi5r9j1R0GOqMRK0R03sDg5egxA2XNPOKb+aCoeBafBlos5/7nMZV2qCXGyIwsF56ND0k0XNNo
P8ULAkDeJ7TyPdyfcH3PMN+vSf8Z0OKh34Sv9/FhGOEZ5qHG1YIuh/EfmiRsSLBf+RiZNu31B5N9
m8QDzNAT1fOfXqlnMS3XKVfNqEWTJnys+iEJEbiyzyCYPgJyFAM8013AKQwH8odmEz/5sPwrRzM1
UN5z8MXF+z5N+jAW7DuO4n/oatd+kbWOxT8yb+fEX0LtXkVv8YgXJKkYKm7IaL1lXVCrNII25M/b
kvTNDtMLhaY1JjmK1VXbT80v0CJar313QDCJ3wpzkUgxITp7lEQE9E22jb9HG1xM+LGFTl+XJX4c
XWGOlhJyJDq/BDOuNQmKu4DaZ7hiuunhO7crnnoI8eIarxiyqGWPHaiPZrPhaSl3XVkz79VaOlUx
zDpwuvrlcS2sbrrOvKt0Gq5Dlz7ycPzXySL74jqpZRHUPCyRTfXmDN31QIQ5hSk76wAQIbzO97zc
qpXx5EiXfDn72H7/vDL0IxOJqrw01zEc/qRTul8Xhbxoww+MzAjG2romsALTU8f27CBJdMct7I8k
NB96l8ktBAVwIOsWPe3SpHW66b/phHQUgdjSII14Fr77k85t4jAwJgO+VDCU53Ef/5XTeYMRr9xw
8oWQdTwue910EscALfAP3rv7XxEs2a/+V9ep+6VcbZ0l+9+Ix/O5l+7a/4bMhkvkoawxUL4E0Bdt
Xk4eVKO5OR8swN5qV/TQIaWxtSfmlTL4g6UqKrAGcDY3cI2LbWcWBYeQYuwFIX4Iey4f8rhjP0zc
YQAJWZUeRR5mUVRh3vDG+FNazp9D3JGqzxJzokhWPemzOnXye0BNqwuBVrzx73n9IQtl8hqv1tRq
hHnV0X9zLBqZdeN9J3vajF4+Io1/5D71ZyHjC914cMxmOErJT3lN+uBx98ixUli7d1Mf3g/dzO91
H9WHzcn1mZoyrfYYvXqVwaE3WVZN1F7AWHpAo6rCG7RutqTqEEcJP8Qwk4cebdFC3lQ8IhPYh+xC
4zVDZ07e0T6uY+Hf9kAixCP0wMHUVJGi6A/FJx34W/AjqiQsAvy93c9xTK4DwgfU7sTXW7h+mdlC
YJdsuYJbRR1Dw1PAP40s3LFLlxoAZXSYgpI3CgegJMU9LPIg/zaih2OfxP9EJhF3Zaw8Mr0nhw3q
kex8aTL5Dt+xBLKUpqcwWm8GdtLo7OuWUfgvoqcPGwIWpE/ZSbejT6bLxMa7PoNlQC2edJrdITjK
ang7rUX8e91sdlo4a0U26UZuSQ6/2177PH1RxafaeIq5cO/rBabGhPjt3k5jvW8KQX9eiHaeQlCO
uEVrUNTbkOy3uSTodsoc+dQ92ySu1hW+PSfsTzL5JzbPUyUGA9SRYiYpuuVlGLrwxrPim9IFAZhH
X+oz6PXuEQeNN3EXjFWew0ybEiRybIjRY5g4dhNwnQ3B7ZUG/h8d69X6h9SCS6EU/wY6ejC7M1l5
0BjWP2d6f8m38mpCxMjGwYfyd/MQ/xAgOKi52mpioc5NnsDJ2d0v4d+h6p485E2ktpMUHNducgcw
VfexGH8LeG8HSuH0p4lDkiLf1ejiRkofn0lRPprV/I76vqz3KDbIFfhdMsI55Pv86EkBEHKHr1N2
0VcRXQIvyxPHQW3Y7sE2hdMn+AMkNsV6wQw21Om4pRUvlpoMFH/ikJJFdhBcySr4yc9Tp5DzxeVd
HnG4IXOKg8jzi/AmwIWI+wMoha1x227qzvEXr6PuZFQU3Qo1IDHu3K+c9J9IIiqFIeDODKzZ46W7
EVVi2gu3luKr5n34uySLQA4eRjVgKwJlDq0yuWvGuggfJndNqQNMWHyuVDQ95iJHfBrY2xZ1H24G
8oo55CPRI76P7J+BMVnM7hcahmM1J+NxxDpTne/4g4QFPe/RCL5nqzWHWrazu0UGT2dICWtWlTdp
7/2tF4uHMw3uOM23cwroFkAV/WvcfrAluCovIAGicX7youSnPuzhkSEoOmBj4hl98UMNhWkkDgKm
qv5jjs1fUD/lEc/2B40lpBA2qyDP5gvo+6yi61xes4mqupc5CB/zkRVdcLGFso0pylc9XFH288YG
Ql2MHsZmjrfoPARds3XF+kQTB02H7zGkU9vLIa7mPk7rMQoUSLL+tUd2V5Fp7h6FdncuoQcNhr9K
VcpP8c6PA8JQOF88r/NkAUFPuuvC30CL5PWEIgq3SjyQJazxC1txgGbkKCBjYXVPC6ItEl26dFRH
kofnyCrwkPU4c1SRFPKa60dEuAKmu3leZmjxHOJIOoAhpt9OfcABp9CknkrOm4zTc1+gPbBBfkYa
CK9B3R4L88/kLmjvhqicay1EXPc7eVIba8sMtkokPbo6X4HEQ3JYpqCwYBNjcxQCA9A0DPnuoeTh
b4JxC5TxuOe4knQ/LCUXbSF6mNuFj5pyp6ICfBJdQv+RjvkfP5jzNvUvQhUwJQL7TtdhqpNdveqI
Avmkc533CmmqQX4pxFIpeCw1EC2hYLkuiqagNtRzcoHzJ+5ph4eQ8vRxz0WFFH68pPgY9VIeZ+bS
OgIEehic/oyRz85ivIEDf6I6nNBH5csUaSQrw9gdFxrV2p8dmWDKTTtpeDE9So3cLwjnA9MgbIZh
j2s/868pLn/LxX70Bb4oW3lRpR9EFPFd4tjdjJCjHOVnmpH0kJn4Dt6kuY9LjM+kQJY22jql7GPK
9ZEYIut07k69uYzEL8co8d0Jqv85A4RWCa3vE3CrtSJJkxmoOoD24NvAiWxLkwrMqSAdG7aRqZIJ
vImyTSLU5KJEgYdreRp9DtE02CNb0m/eadYkOCSnrCtPFLNAbbcE3rLdTpvCooD3u6gGHiPyzUbR
LCHH5E87/CfiKu7qgM8PGb+xxIKXGYHZr0WVKAQ/Ccj7Yxbo79J5LA949t2T6J80Kyy1AtISub1O
dQlEHFZ2iFkBURL5z0DpNlae0jhR7eLE3lKNA+YATJIy822GwL6WRIWVnb4jtV6py+gnmKk2WLa6
w4DcxFvPD9EMa4ek/K6I3jszPxRCRNWKZAq6DxP9554ZeFhjs2KRrioM7g4WX7oqEiUBmiJ2SKih
3jz817CDxuFc2LrI56j+ma2RctzZ3C7nIvBILH4uNCMbpkm4FBszsKFXBBGIZXgVTPZz6sSfpUye
em4bHsgHHe7jFTyGxxR3k4bdQpexw6a8AQeDUzHujwXp5CXZPX3KEK2pxScP6yWEnthE6htnYLWW
MSwTOQTVns8/xWcOcPFFgFUE9xsbQKCmOnqPlyhMFzTMD4Rb/hbl40EZ2JQxzIxaL8hR3Qr9wGNS
Y3fj1S6WX1W+PnSlzg8T9Y+T8McefstbGV4sUagaPTD/RE93ZRov8Ov8a0YKfPSf5xt75L6WSXwp
pfqXeGxtZDs54Z2m3zkPP9VM4cNR8l0o/2fpBYHC2WAjQgoG+2M3MxCy9F8UWt4UvvdnTfImyPZH
lkiIwNVAj9IYuyBStEPhi6qY8H/mgV1q9p8Jt2uSrQYj/oYvJ7Gru7I/DsVPCwsxAHqRvQcejAVV
HlGxWV/JXs3ay3rHXx3BGFY5PJGdrY8j1nWQT4qXPTDiCHQmUD/yeImGJiHuHus1qOd0/ePilIE6
cbzt1vxliieNQDE8ZC65y8Ll2eG8W3O3lotFRuFepqwD+8BfQxqlLfc4ZymGxDScI2QqE1AbBIx1
hubdbniAjHf+R6RfzNinrQ1HZFIctCewxGNCcdMBo+AS9IU+WLE+ln1uofF4VPeYpU7TQj57NDMW
r5h3uA0vY4YwIRgewn04zp4koNMCcNHO1bOd4P5MO+bI5DMNcK31UvRY4UlfsHpUO6/WU4DSwG0C
f8+Ie7K+y5WxFgxZm01Q1XTO/mW54gca/Ez5FktcErAfwQenFAHi/hRt/AmV5zkxaZWDH0gsaoeJ
8xxmA7aa4CilUoQHtdi3lfpWdOquWyd9Rm54GcZCnbtMv+3MvaYAlgasEFSJZ/DVBHiAfmoJFIiW
AF26MQRKFm/8i09w5rA69062oGiGCTNVIIpjMuj8HPTKo2wVj2sXTbdQlgMMXXTaLnQNhpSuUSae
2iKEt60kCHphvL4fKOyKWUV1Gk3d+5yKJjIiPoDg+kyNiJoY6cMbm8kNYACueRLOzwkqMwZuJNtB
T/8OSNgPnPFW9kA48J7q/0NJScNmvrVTvLf8Uw5J+lAW6Xe8AHrE0pEiGNfp3h3R4MkHMIyW70zf
uh+Qn488rcGfvU9YezgWZHgNcjw4Kl/wTffgm2M1bI99ekvDYWhCl7yua2gRr8A6mhDTn3F3QVrO
cL0jbdMLxSQw+dhV4RboJy+XvjEkvnPel6e17A7YrsC8ZQHm7Bm/j2h3X1pH/wuK9Tv1kmEa3e/t
vMCL9b8LQFjtgDN0xzVUvSmfcgWHf93k/VDCkFpg5VeOdU+KrMUNmVMzlLifDvtpNdsTebDRflUI
2u8BQD9EJv4KhxMSbtHG6VNpMfrPYYfOmWzzg0AAgJ/yTnCNsRhT+hEyvgfYuJ6pnyqjeXCdY6jp
bMP8DPeAx+udZnNf07D8lz4jdE6wHgF6r8+3DxlI1/Qeidugotbq4uOHJ48nfo+MzaGMLDVQNdiQ
MXkv2IK9Az8dnEfoJcE+Lrp/mbbdI5XIC8z864mv040B+sbrkT6J8kjA9sdlBj7B85LV1AcIydMv
QkPkFkzHFXH61SjwaXmmgSRYUBuJLfAxQvNeTiyrjP23/e5n9Q7H9Rmw/YDLmkGRwh+l0fBvKTpZ
TaDWqDEPipfX0HVnJfyIgElc42KE4zyhzUU2b7CP+Uk3c5r2zlbSin8ycxdo8L4uiJ7rDuw56Po1
qxO4c1QRdBz4+vO+vuaIsNWGnzIaIqQvFs9VTqMLFn2w3Tm4Nvebr4VAks/69GSxFHTcI9DgNFi/
HSNXLx1oM92BQk8bsUZTo7sQ/uuWOMzNQD36bWw3FrzDv8oPXQwEHdeFSatP5D5lILzoHt1zkBxP
KY3b3uvnwnsELdZ88qlYKvtTFvo+45gIJD/oLD0XkesqJYrfog8QaE7Yx3PSN+1hs/2IaeZHbIqX
DCRbNU+FrHqMuSRbKYaDkLRz3nPMRHPFymlBPFPGl7Q0lRqSk80kAOruLVTBnc/5hoFswD3I7I1G
nxYIT5XucNlDuEcknRXuVfhL5/SRu2MxQpaEWf6OFhc2WAo5GLxmBTM6+sg8lPe5ztfTSkKUCoYu
Qsqupix/Wg3FEB2/SYE4YURqWCvFPoB7QZOrakeU3JTCmGoaQMLyOl0lIik5sG9ifdJmRb/WgMDD
RuRPyv8FTw+g30qFHCldUFc2WU+uBEbVv2TagvXfhzOgiwjHFt0hk+srnzmEYMBavB0Q5h7SVCfE
s6YcYQ0mImLV3sb9DDVWijqa8qiZKPw5O6Yau6BRdsu3Dp8JwGw0V2lKu0Y7jR+V0pONPVjMAACY
Fp8JgrdKiBGDBnZaJ9NdRXpZVGlbWPy/xgW8yL59L+EWwovXCCfK/UwXDGGUM1B5NoVaUI0GopZu
0Ot9B5TeFIc4LR4dzmpV5Gs7DoYfXVB8+6j7HeRvqfbJ/dqjZhpgUNhRQe9ds+Ex1pS0nSmOpYS3
7oz+K0M8ruwHp014gvMSgle2q4epi8ksMe7AIuw5Ie/3yJc2VekY5HXMZvhnUqDNclTCMv1kmEba
QILFLwxO+j46EJ/jYeYhRCTbX90AVjFF4ooVvKAqgvCG1w83PUPVH94AU1lsW0CNGUR4gK+vCSvO
LFB1t7vxiJVpif3LFFgobJ4HYAVd2+fL68jNK+fZ69j9R9j2O/LQuN4GmPIibECRg2ALUDR56yGl
8FnlRzRveHD+pix/o4zsx0wXM/gnqM47GFr3a5zfbWz7jsKIgzLZLjBhlmoF7AbcNHxiBfmVa/MY
LfwYBUkbaf9MXPprIOplXvOHAowZMv/lM+xZCNwDc/kk8GFFuvwaFYBCM39te3fnug5bbfvbCJpc
gKu5KppF9SCmolEseh5ziluZHyOx2EbFiKv5dk9XAJx2PCcj+1P4pECM6P5EeH/Y4aPg+xlcXM0M
lUhL0JH9EF5Jly3tNARJHW+jv7NBfyFl8T5l4fCyZ/6Slzpr4nRdzyLEBkqUkrgt2N8sBo8VB/rf
jkz+Yp0FDylhZWaxsmcYNCOOz+4eRHcrQW+9WoHlGdyOytHd4VkQ8ckZLKAHHTwlLAqEvMAzNCF4
cCNYbsbvu57ZBnoUy0zqXIRmQvyZ961X5iaiMalVhptsiD1yR+9hiswAlUtb5x39EBFtu4I9gNS+
dfnymECZ14IxmCzBad/LY9Ilz2imI+YSLOdru4Iu6+HN9deOg2ReuXqlZHpC5n90Ehu/Wxg/5tgF
YCY5lz5aYZjxj43NH8VQAUXAjk7Uo3ouWEv5AXx3rDZMa36Lgl0BfutuVmOxg3SiHrl+YZP8oxw2
tAnWR7o0fA0YyHHHYb129Gmy0RtC2Y9tIaSKsDxTOwoH0ezDcvSS1xbPFtUR5k0HnGqJ6wGSHiTm
hgXoy0o7f9IqWNotSP6GsNFSHIkR2CiYkAHLYiPG8Ogb1QRLXvuAXSEMOrF4RU0vj7TfHtjAvnKl
f4M9hk8ww2DqYbX5CHZMsiWsNeGKf0p2dRiz8qxL+rZ0O2vJ9hPuZbTFGvt8AgcWd/0V3seDLLbl
uO//YCDyI5MQJMYNZTstCGo6/yXTXJ3C2SMSUA85X2QbjvwMZ+/f6L8CloChHbc3YYdLmK1/+3Ga
Dmz9qaPlfNEUFz8yXdKsfYwFNgM9QZHu7sj98ELrH8xcvWt1zAZ3gBt4EnhVQsNj+4HrcZ+Y5aT6
9CMWqHljFr6uuXjY8uC0/ECCSXggnrILXbsU2PPcclJC5Iy/PDJ6cPxdNcdrDvVSHvGWircIZQgL
HzXHtG469ttmMFz75R2d/hxSmCfRUn5Liw2HGKkx78VLaJEPMbQRh7xW8wWBXAlJGmP/QefqPiEg
ZHYc9obdynHfamXhJtOgeB+68ZobkHYu2cMD9rvqkhNsP6z9MSQaK3Lo5GXZP+OFmOetZLYlUmHE
hQUMMj1xh53H2yHrkz9rIS9zMTwPgBB0yi+YdVib7PuvsHAeFPd1keJDm8A/gkurnLb7FYr5YANI
Q+09bH16FLR4nrT4BWMcjjqQjbQjtzjwyGvJey8QH2MjBQ0P+rILoJLWCH/FbAAKxn1uCV5c0VF4
aqhUI2js9S7AUtSuPTYjghySJ5fYcckT3OwF0CgsS3CqYPY9a5UjjygTAAwoaboJTm83d309/IR9
UsYH3pkXb8YDm0Eel3Y/knmG9pTr1w4DD1Av6pAu5ENYDl8d205dj7SWBSLDEIaoVU2GN75Yx6d5
6n5h6+oJSLc+8XAZLiB/VI6GK/2TZwXsU5a8kx3n0mMn82eQRNDk8YaOcqBofmV8NyVDDVd6vU/x
po4fQYZttTg/9TaYrt2wDYj68ksY2YtW5Ac16iG94HrhN9184go8J6Ait2D7t7q3/7F1XruRK0sW
/SICSTLpXstbmZLXC9FSd9MmXdJ//Szq3IszGMyLUCWp1SUVmRmxY++Viaw33/Uo7ut2Gtemsg6z
F10IRbbrKQ28vZHkaCwzJRdOiXJtjMalqAObKblRgAFpq03ftfOmzMPsPrVt+wzQ49DJJr4U+OM6
O/LulNW4dx0+JIYmkbem8HpzKT+PDQvtXW7E3pV3DiqEf2+VHtuHRNwnsPyZncMmTO4r50CD2N7V
BAcXQ5l/EGZPNC4OLGpSeXaZSl/bkbQniJH15OVH4lvjKh39d2auZEyHg9Uw0tDNfVrUO3gYX2PN
WziqzOQaDD+YG7P1We0BN981wf8YifTiBvU2I/ZTfuvEn0BLyNcsagXZ4vTF1lzNntW92umAn645
ZfmHgWGLArj7rNyWmmWxXwTxKmrt6RS0v8cuR9hQ/e9Rec8kWcaVDPHOt46/9/P+UlXn3PXjDSr7
cPLRkRqRY3UPSZrTFm5T33ruEKX8uq62Rj2Rw+PGcO30JVVRiW5enSZp/2KK+ZHPvDTyOlkwxE9u
gp3dOvehhwKs1bbMxUPZZ9VpTJO/jfRv1MGHNu25lmbZr90/JFSss81oZohkuRlJL7qiZwnKESiy
qW5XbuweycIebYUbhHzqeoiXtsdiWiJc92+kg2skKHKL+eaP+qGuzYc+5GaJ1siBm2FuiFH4Djau
8WkIxTvC+JGqRS9OFqJCaGdkAIySUGbRRtsyGM+anEElyy/PrP74fcXWRh2rFgnZY+xoli4Tjw5D
vjbziLtLLbscjv1GEAev743B+ePmxZ6it1nXdvfAEDRhb/O3YFHVuRjia6py1r1GvylZ63Osm3VL
Zon3Kr2fc9kcYxd+CBXrwcJclVjBc6FcYze3yYybF9uHDm5Z4/2ygpWsFC+hpwhsVe3sxhEldGip
S/qKrT2MnGOLQ0lNqrh0RXbnYRKdHCYL1mh+OLb2jqljXxkJXuvcuchUTCfbK19iS90stixth7/K
XOMIsYMJ+3FzNza6PthlOK3Sjio37NMvywYhY//25SzQkhO2flVzI0QmZhxKtLKDGzB40cmpxnMW
ZhgEkQw2hlOOL9y7mzE44vVJHrW2ylXmRe0hCL7iIu32ZTQ/DxYrZlZVjMJL372ao3810uRXZ4Tq
1mbFtbNmsSr5fcPR7Y8UU4SL3O6ts9V7XhTmOgrDXRU3V2nnf/HRpKsmRYzL8EEzVV2nxFl3/sju
q+ZqYxuOd23nylh7pZgwWid78uT2aYqjN2HjaOjijTJIRnlNqRGR9B30YXs9hmz2g/Pe0df5qReT
TrLta4xBMc7lsOOIg3Vd9Eu/UcznEWNyOEVvUQ3gxavlHjvfJmN2fZS9ot8M5oqGm14jcojidrjz
AvOv1eFpApiwxxLabPGTnUSeJpe+xRif9/re8woAO0O9G3xLXzzTPnepU6xNS7wOUt+RDCrPrhUd
RTOfJq1hNyRYRqt9mCNzxWaH4LxSJQvd2ON+6/ryGT+V2Ci/klQBNPu26Ow1ZpkA5veDNbPFlIow
xJjYBxHH3cZCKt1OqDyUBVW8E9Gu6Ea5zx9mKc29kX16juHju6j1fiycFyPvFutzDXgjkO86ysgG
FvJt3Nh4OZiqpWTpSMJZlkWakEukz8J1a7nD2c4+LIM0XuXMNeUxIxQXf+5RWhJ0Tl4fwuYPFK2O
ntXdGV73aLTNC0yeJ9J5+tglPkJygbYmQgzOMrnMFb4jYYYAeCQxca8YXio7uGtyXBsRI/LNQE2w
zUlpkEYOeB1xF2y4B8m+xvveihXmFPcPc5W9HwzVYUpojYNdaOc9+YizCtz0pORwcduveO4OanEh
5om/w1LEm6Pn41CSj8XU9Wk3ubmJKaLJlHpYssyRwi+lPm30Mz4yuXIj/1UC0tpmrfPLqxL7pMaJ
QcJQ7ItZUUp3JmpSO96Dm0xWQfiL9NbZ6gK1sTI72zYdMdJ6dpCl8mc35GV6pHGRUfC4BcmwDvLu
igYQ7/jsJsDLsW9m/Ybb6C9evAJrZYAclGEmNcgtJc38225JdVHrY/eJCSQRlmEQTk5g75iIaQZL
74CGuifSZ23muX0yomkrKrLuYrIxf2poGg0csQlZelNC19vA2aPxjYYncxpPcVP8Ij2qt37uPDDL
vimvThaDabo1WQ6iGX+qgWhchLrbziEzzJZp1cJDKHA1oRGNmTJXg9dti1oMH93wS4d3TTc593pi
D8tTjYocjcmmMFt2Y8fMdrLoSYPj+g3szwg/GyHU6cWckxfXMOZNUPN9nouBXo03O8rvR8EA08nC
4g671XqK7OtsYPwSTvRuspRv5wm7hJjhkpFl0BGrftE/5ml8sJJ2eG5NYsKe0a5jI7q3VSQo20hq
taaWWwkoo23DfWUG9Q7rGhARDOtkNQGtZH1zGcznmBczWbrbDVHTbqKYP6vsBffrVGMCYrnvq1ZQ
+suETZRwtoJcyFLH9McqSFeMfFc6z8ymrPkhaNK3zBoemLylsN/MrT+63JYQD7bdqIigCV6BSQZw
qQovdl24j3FuhTtyTNUOD6lLBszPd1HASu+5vo12PH2UblScfD8K1n0x4OLiZu7tRLEuPNLqDgz+
WJ3i+ckw2QP6WKibqXz2Jb3tJFa+tnBvXTB1J36PZh31rreOfJWcWjPXu3bGeGDOlHWdP7x6Fprn
yACvx4h2bGF5vM1RfiyUWlP6pQ84IuXOn3mDJ/0dYR9/STxfP06uvrOcwr2mTXFX5PRKSfk3Hcyv
vCjNoy+TJ6yN+sGkPk2Ah5nPAayAepyNk6/djeWY5sXNouIe0Il1abXHZlAHiCqlueu9eFjpxA32
lZ/I9UhkgrQjMfPR5wJxawYPJkkxCrn7oht+G46DX9fok8fZcldxYWWkT9zhEEN4uJ/Hkv+s7x7Y
xfC8UFWlSXnJlT+cSyuZ76s2j9ajWkb3wfxUiPNIAEFExAgZ4dS7vvIN3NSD9QDnQq0mfHUGAi0q
jmlnvwm0is1c8v7Y1khQzoGkZ9Z3pamjbetEOBeqhx6y1661y4vXSsRyVZ0LI1EvkaunExAA3AFO
iMs1Wt5bAWVvFGX+0pexs+111F7SqffPyktRbnRzMZJM3s30bnc/j3KNUu0mWOfd2TT2uYelyC+a
+Op0ZrKqDenvvDaOr32t170enLXWvr5O5NpPtL3mXmEMeQjw/THBn8P3hv8kqC9xnk3vindqT2ra
3/48bWaaNUJs5r2ZBNnT8m0u4YBVGwrrlvuJy7Sylv1hsJ4Mz6k3tLXB/Zx1wf3Po3YybhG+99PP
p/w5NNbRaHckd+m9SjBOn/88UpV/N3JA8IKbMA592j9XIVmJnw9i5GyqjTStHb9dev75XJqBpnDT
RGyNonCOTLwxVfdm9TiNxlvk49CcaTB2s+MOVxSu8coAJykGo2bKFeG8cuiRqD8eMrN71zkvw2mM
JVejmks4u/ZzP08HzSQUzFyR7tuGPSuEBnPOtC32VtFuzSCyXyJD9TfJM19E/UHZsoDNlD+lZiJf
QuWRZdHfZq7UzTaCfFUnjXGiZxOnUpYmID0MFB3W03hTReV8SI1+XccudjcnHx2Kda/YObglsm1s
I7VlItDU0cJhnBE4FCnsdZHDhmG6ISIrFqg7M6tLnJbcIcLp77nuuRgHx9yag69vdV22t37Kr1I4
JXt2KY55IaMHo5wYLnbV9Ek81iWR6hD6pHLYM6xselwR04ggoPrnyZAlFgeD/m15GqZVvG1iX+5a
BijPyo2bLVaeFxBc1frnO9K+geTiGNefZz/flfRUQZbV3CbBKMTzG3c7ykifI11fa8gw2XZ2Wpxp
Ofsqa3CM2yZnahT63KtWC1iztb32zxD+IpBkfs9iwl6Ez/Dmisbd13psj6nl2ffYlZx1lZjOAeUm
30a59+0xzfy1PAj++4AzFoyXWjY3Q/m7xuttuG2Tf5qDXFCu8dTloC1MsPrONPxx3/pmeQ1CNW6r
sbOfGSXSRhUq/E5kTHCgmjZOmVUXF5fuJojC4ExEp3ryvOrZDxr7OMW12lZT524Ml3Xabar8w4E5
k9QfspcCmFDBH3sxWjD4vGYyiLj4eZSHlrEUhAkGbXu4dkb9NVWOu9fR1BL8GWR2nUPKjAxTScPQ
vxYHJu1Hcw4d/B6mQ54xtE9dFxjtEfycvoxOPGyyonUvjmrLO9NUxGCGWn3b+qxbL7hSsZXZ1moL
Z5PNkb6vfeFtABpRai9Pe2HMp2Wg1NrGsI+9pNrJqprepzr6DnoQUl6CNCv99hO2qPrOfPHRLZ6n
MQ6K8p6GPTnFvQFUoMIllTevDRiKm+6xUleFQ83XtP29HFq5mktADIKkFJgZJw1wM7lcWWWDloqr
3jiEXtw/UQWqszOGahX68XiT9hMDaXEpeZM3IhHxVx+wxoUy/ZhhP+5U1E7rriSt7JtOBTypsw8y
7/nLjUMX7zFJpNMSPPU2Y1hXH4w8HKZVsdhRP4q7QXZil9FM/POILLW99zPWGkfw9sNL1R91ZR0x
zri/W1ndKIcjs8qeutCOLy0+2/WA1PPpDO1L54CkKBJp3MVREq2FF4pXjCsGSTMeGUb8n8/9fNVv
zRFyZiA3RR1/+knk/jaK9qCrzvmg1GYQY3f7LjBLluW8zbdVY1kHEH7pu/DhXNTW9OkXTH7xEJ/d
eoqe4rrucTzzMiP5OtlWcCp9U/Kr+e997yRfywMCMf29hXZaLIGszuwz8BjNNm5QlIex3gkYPQ9W
jl6J+/WSSX6sk5YOyFy8fYJyci356t4RffNIMxKueM+MfYNCtcPTgbo2Kv2YSmBwP1+YRC8vrUOX
uixWXmzcmsSwLj/PsPv0V9uI75ZPKzkeS4cgaW7U0AhTi8ogSeRhlm51N0kjvU1wpy5Zq013nxbd
7mdprJmt3f3vRfK9SeP86vaUvpVlVfeyxoZUjHq8WmTYKbXQAtSQt/uIswXU2WgKFB9KsNgdf49u
TO4izKynvgqIyLksQ6nV/cVggbW16DIweJb9BqztZIRAEXXmWodgwibulfG9HmKmMkH8FI1ms/Pc
Ac6XZbRYovyGGjcCZjcMONttraLDz+eYnM+bWvjWS6yz/3xLyaDo0is4KdUwNY9ZFDYX7Q8o7cS0
rYw9jFBQismYzfCjnIr2tgAd1zKvM4pxR9/skMJB91ONIbllcCak2nRlj60wqz+qRGJlSbqAi3lR
sn/5yuJ2kDB3vRoD6dzqYG/ikbuFSY7lmCH+VxJ8j7G77P35SWoQjhtZm+0eJ83J9/LvdOzd3w4B
kyZd0h+V0dEDdC4WYB0ehBOyTNc6f/z3UUnQ9/9+7t+v/vtoYX5QslnrLg/FZ4eRwddh8puNB2Gj
b/ubO47TAf4uZY3HwMDNFTi9Pr397O+y8cm7oxwc5mUtVjZYFC8bbknmvABl4y8WNdO77XbpZm69
8RTUdAzAe+koCtk82nnpnGPRPwHGax5nM9WP9KQTrWjKSi8AgiY5PVXHtOm+JV69xYhqr2sZIJ1K
Am9xIK2TzwhSJpb1NVvWPw/M/z5YvtQ37YdZ6QutZXqrGH1eezNiSI7QyJwfBLWvHGfd+2F5aWbH
OYemhXHb7PdaLT8mZC6XD8Vv+r29Dnv7Ja9a93F51tduxQxidjRR5ULvw8GPrnjMImBEBPXIdk+r
n6eSJZHMi40/uSjBF24px4v1T0URDaw/rWW6p59bdUjz6T6o8Jq5ET+2maR7Aq89vLXONe2S6Z3+
BPNqgpzqbwhxp9dhqc66VGVnc/aphSz8Hh1xv1jhHpHiUsdmephz9zay+l7CRBfbxAfSFasCdcTC
POKlxlMHDhmNBegZzdJWep171ua1BAPEWO0AWdF+qUIZLk+GphkALI7OMTOT+Fp4MrrOfjacB8Hu
SCddM5V80SOdtxo/yvqlTIJFGMZ79/8+ksyzTWwmd1hy8n0liFx4TB0+PNEfR8fp0QwC81jPyDBV
XV2iampX7fLO1E70v5/mWIiXKRAGQaHbLcW++yt5xIYRf8nIL7Yt4LNTzoirTsZ50waTd0UQ984Q
GTdNx8ypKJjTmfqFgGq0EeUwrytr3/eFdXCT6hOZC9PMYB7wh2Gi13rDDhfvhwDT9hwjqfZ1P7xi
HWYV7IEbaxpw2TC9IBvBjUPocuyjFwfzobSH3+3kXvF137eZ2oduy4IwbeABHIqClk+ZB6Dzu86J
PqfMJe2q902tvwzDV+s0wapUFOUfBEk/MH4RMewO0iAtlnIBwywnx0lJggwTnqxYAPlL5xJtLtlo
K7mVgkCck/wtGeaLYvBOM2ntDGrIXvoJsq65oaStdkaNx6uJjvBo2q1oCIzMFfU3OGwCe0SOzdSF
mLTpFyvYzPjAJRtLwIhgs4sGijfUY2oNaZS6BesRsbi9Lsc7oCofxjLpB6GfHHLgEys3JJs39Oqj
dZb/G2jmyvAAXDTSBKEX4euiaiu3Jl5DowySszeapyYLIKYaWK3Jbu+qyH+2OhAbwkI2tVAAQPU0
vxxldnsTJB9+4ZAhzxBevah/H/KPtMYUGU8F3hh6mj7R7bpJkCb8UL8DVnF35fIrKlPCzTSAiwT4
MOyi2GW9yYtLLEhYMdM7K0FX5+Cj1ySDdRZCwaD0z+sdMmS0zK7LWpQbo93VdtiucpXQqhjuVzUP
xE+rztzSuK8HVeQ7I5m/uAUOpf/l4JledxytcCZN9pg3y/9l2wxvnYwczitFrdhZFMXm/GsQ43As
e3UHNaaComjHBz24jyUk7UNpEtuZYbNiumegkZnuY9X3n1kcGBuA/Am/RcPlnAEKcvpPSb9gRF1M
nJjgmg0mKRci3DDHyXfNwBCndZPfhd+XG6+BVKPJOCU132lZ3SH2gnE/Lu58BIipRxENu2EjYo0U
aTvDqi2YcZDTis2TqiIHhya/UuoH3+XcvtvzY9SQNmRnjPfV9KK1HWyZ6AICbpt3LYvnNnSQYGbs
ZZNb7fF9bk1S2wdRq3hdRfWtVFLvu5BcoWh9TAx/Zu7GtaV1dnQLRdtdTHeevST47OEhFYRJnNyD
AaN3NKoDl6+dnrlqrsLtcTIV5bZJ6BGdULSAd5q7vHDPNNxkvWzTOk0vzRB4N2D7XNyubo4tdYgX
Dd5j5QMLqrL0kIR+ct+4/nxQEZnnosupTBTxFhXX3aH3H40R3BzplWvSY3KbsLAoFf7tlmrFa5p9
I2xMgFGRfTZZPULlHzDpqOgaxR3hB1ZoNVHxPHlZ+UehBj/4WDeCJksvnnOXBLa9K+La3BbYFR9c
32Oh1nB+xw7xu+h+EZlI917u/CowzR/7FkyTAcYBIqhae3b/FIwsgYYZTEePsVdTuiDw5rQ5iorG
2KVZm6oQxhczRmOOnBNkQvE4hsY+S7goB+IpujOvaCj2Y8qxbo+474hPcY2oprgWWOsfO6m8KyGH
HQLBm87TiWU1P3ZYJh4z5Z0LpCNs6vhK4QL6zEywq6ioLo8FtRCxv0BQl0/tkxA6WY+0QZ9A6h7x
zAGOwSrSLeNkcmaPftkUnya4Q/zwvwGhtLefDwr/t2sZ4/3Ps6HLodiAJDj+1NdJL+zTrLuvsINp
x9kGcH0balEqa+eOgy9YdITDct6m8Ys9p39d4D6/Yym2ZZG6n45KPtrSOEOfs19YngEzG0s4btk0
hTecpFMqUAhBfGFMW147SNibhhnyC7vGOolS9S36bu2mU8Pr9i8OZxe85Y3+7gj9PCuJATJP7TsY
WfpeJWF+j26fxuITbJ36zmP9kdKpPP+nCxPT61A4PRa7tJCH3NBLpxaTH/PCIls5lscZGDmJ0TCP
+v1PCyHSadoiHcn1j9iTdyl8xB5/ouFS9bl9+jJTZS5Jjl/C6O1DijVjI+xBr+HEO+cfRYVUYNGs
tOAnEXkyGLuaK3z4BQ7xtsVeEYrvMiJf1M6jehtaH8qWzwEukh17l+iquuCB21Y2OA9oFc1lErW+
/Dz6+eAWvP6Y5BRoG/doy2584R6F4WTX0dZVhnlOs5GJ1hCixEQtA0ZnYuH35obneFdXQVLYuwob
7FrPnnySJkIymSMC/eF8N+BL3hWKgDrNuV94SEczx2WA3VqUJdjYDMffRtgI963ZyIe4wMOUk7lY
+aynh5+njMrkA3XluDVmCUfopyJMmhMeGnfYmIP1LLVoD43j1sQNZvg2VXllg6AL+nmYhlN5tVzz
VyhlQzZK0UXQHq3iKDYv6fJBhFHKH2gJ3YBWOKIwTOefD0kwYhL99/nPo9BC0SbEBvsgqq9OVod3
Px98S/znkVP1V0NM5unn89oP2CN/XvVoWzdP2i1AwKBFfyPkxVY+MppcPuCgUADZlwoWGQRqQ5S9
j6MbPC0sz6PrcsAJ0M/0c8EVoi2SpGoc/aCU82pGVfqSQnWC1jM2h0HFybNntt/WiGTE2MDaFPiM
qACkOBAbtzhFhaejAqXO7fU0sacRdRAN9bPrPGGzq4/pGKdr2ofsUGsiqrHpqAcvnstD25LuTays
eIDWN6xVMwWnvrb3Vl2O72Wr8GPaTn8KfN94kKlhwU+rNDI1If9wwhDnSPlVGRzmEUVNdXMQ5vbE
xL0j2Rhgv+7ZGBg9/jwqysk+TFPknvGq2AcDMXrdew2EqEV/yqYivv484h8vCMd1PdgYlWyrJOow
M6XDPlufM7uF8oO1s8b/4GF5WlRIPwmzYzPbzy7Xo7ac9MzMs8KZpGL3ROZjr6w832jKkbfGkL8Z
UZh/Gu+9KKsGj2Nh3Bna8F6NbEC8KRkfWKjkP3/Xf5/+NMROpthxopm3rOsO8CHMD9++uFrN7xPy
19EBHrr1jFkQUWteM5TIW4Nfe1W6TX2YAv9Pbo029r3c3td5Zm9dINZvEWVxwnEyHZas3b/iqVmq
PYax4M5xqZLq1KzP0Rj+9V3VPcTZaD7Axvnz0yhL+BAb7Q4M02xpYlQVPXS3gLlJUIwXP/FoHJPA
2AY98DzMIXZU+4u0rp5ThUGyMpwR8Y6jYDxQcRvJOTliiIx7e2CSZ0WT+q7pcpk3Ox+qDjRMQgkB
oCQSn9E+kBXizUurIAC+Xql/BMVlfewHmDCkT9nuD5NVNQdECHUgz5M8mUtd+NM2e0OyC+Yy/PCT
SW78gJu4mR/DUc7rIFP1+5Qlv0Zl2n+8mrxx3LFreTJYuEfNy+hHp2YIcc0RId2S1+mfEzma54x9
cGUtTw3D4A0IFUWOMTFVbD9KVN4LNS6z4dILP+cl2L7ohqbZteuqS9L7f78DpFT4OfIdtsmZC//c
8KYV92tIIG8BmMv7HAntFbiI13f96zxI68GfwkcaFmILXo/HIUfgKobjlPcSyB79qPId3iAHWuk/
y9PMgvQBbtLcWGCAGL8vHnI31feUevoeNdyhtlpaWz3Rb+PkZW2fOuyZapr9baomDAsVFO55KBHM
PGOM9yzp0aativBijj1vOhXfU2qM0VoDA/mcCucSOpLLPppwe8LbYvXIAki8y9VPZNl68YweD+7U
rX++xr6AzTdtw1MWLcyAurTOrpsVOIrUMwpuAX6oUd/AcddgZQhbwsBeLVSDWxuQci9s634mibmx
mhDuFyANQqSAuXQTOxihh34fWiOB+rJzGC/ifB0JCW1Hr/u04GMdOE+oZaeM/jqdRvXjRwTTJA8A
S5wmYiJROMnK7UrKdl2fQmPJ2+X999jbT9NUeYecFH2f32VeZjw6/QT3VCgCA+oWt7jlsgGhTM79
kaC4PJoTOBiX62DVy6dYZP2OY6StnYvSu62XVMOoNVk3DRqqrrG2TpxYMRjQVULkYCfjpC0fn6Wy
kvtR0TXEuffGUFqT9sfJjp+/WHnPY2CQqdbqkjZDugVzmUtpAXKSGZE/kq7cF1tplNFeCEGGBvDk
Sk3hMWKPWw+zRy9KFGWIk2TVKLSuaEj22O9rUl7mq+VbDVmmeCdnS1wjit18Fv4WYf1TywWPy19h
JfwFTMY4yIlif02FPh8s77GZyefi5DyMGdSlOevvAgDCd4MZPzZccUfZSQe8oMfF5pnvYiCkj8tJ
bWyBuTioaFgHw5o3vhJXYXDOGBruvKNdq7BJzhumX9vQ9G4R+9lvzEW5vyW6VEa4bJxb6VrunkxV
t62LTm98YDhxisOVI0RA9Xg2vOeIPPVy9AKANSZSdbqFEg52vTZGWpbmPutLzPd+YR9tOPOkgyA+
TJKesyGntsFhhshTYSBqY/Ns2uEzgLQrNv32qLpXVWN0agB+JfkFsbC8mKK4jqUzQcmsT01od9tY
Rb9dfFXoHSI7kIf/Mpz6HCYY44ANg4kd//ScB4WSLnbhyAw0Z1CVV+Z3ZEc7TjW4H+ZJ7AtI/hnX
wKZpfajtsTyoDHeJ2T8G9Inkp4g/ySUL6whzX8Is2AXpQ1Rzdad8Ozb4a8DcZsEGvI52jARqCPLI
ZhVujaUWQ33V+Biu09gdHBAxSUxEpfI5oyIsPmVXeggV4gANaivkWBMsn2y0znJvWbO35TA6MjZX
O8B1YBhEZKLWX0yufDY0wnZfj+EBqtLzUE+o105XbKg4q1UJ4IlWMjwBsVix8BR71QFcgjymUXJi
lgrzT1Ekb2NUtxjKAA/EziFJwGQBlODcrfikJgPKm+XWO0y+gLfq6Csw1TpXIr9ot8Qr3uZ3Q+/W
K9AaFOFd/YiRbbGXT86eJBxHm+k53XWBZx/iMt07qrJ2fs5Qf5h96hFg8btu4YSNL7rmXIjGBj86
inbaxXLl8XfcjjOwoWIWcNIxOuekuAXgy5z56qrCz+NlL2Ns4n+yBgFqXyDZi5hzahauduQMd3VS
kgDnpA7PMo6mmD+XYxfcyvX549KHcFJOuBGTwEHXC/dKdfXkmMlw8BqdXj2zxtgPZtKSPXJKT79R
chQLwZIYokJbgJcV363cOLybRQq8uEELaZnrhvbR87wHYgLhNccqfcU0+477qdwLHAmDy1YDipxs
wpAeiVL+yZvw6o8TlCjpX4fSe4dm99n68dkPJwAI+cavnO/Ow4uCH+nizhAASLmMe4rCCBRcYFjv
VFHT3sbFw33yFNnhbQDseaga8HdWxFkFpXcDb/jZxqS9g6p8awp/7znQtv0Mx4pbcaqH8zebFRgu
5e1rXK2ISOXjUEwuhjEwYpXeFWR5DkWs7Ys1+HCZXpmj2xzB0v/BPZDhrfcxNs96G4fJcymDL5AE
QHOTbYd0s2pF5m8ZIiA2SdieCberYEuzvPzNzpI/Ea7ZWAb85gkrdIkLqvaluzF7E36h/64oPJP6
ki/XptOqL7ZRqE7QE3qrK3dZEWCOoTpbqXNVjs+NHWY7UbvvDCV2cU/WkcNficmleuNQ6zBXjOQq
n6OHIak3tLAchpee6s67hqZP3LQAXJIUvBH+OZM7SpGXHGv/rnE6ziL5IZJ1GbP96lzlHtyzpnd3
MlyXlvvH98mNd6JGKRf2U1d/Dymk7UHTc2CXPBaN39w4S4SsgJ2m1FJWehd9KTLOh1K7Nzjxq1mU
2ZpSh02Jt9uSaHUWXpC19sVF4+TJGSNCCoeQxT8CnVOuuZc9D8BUN0uYKpwy0AM8Xg+43cs550A9
nHyrCf7dOW0a5nRRvJuDrqNV7h8wxzLZtpjhdIE4WkRENxCc75pxge36zQiTsMJO0ANpaeFmoZUk
/B9llmFAukQpFSR/6H7DwX+/gd7Y6D9YHM3vjqO2SBA1MOdjDWjUw4S6xCBFC05EcFgKE9iYgMca
q6hG6AAWrgdvWEdKvNnxiPd7waM15vF/GDuv5saZLE3/lY66XszAm435+gIEnUiKRhTF0g1CJang
vcev3ydZ3b3RExu7W1JRhCEIm3nynNf0ifIUC85MquVrbnWevxK6PM4o4TqPtJes9AHfO7AXFODE
5G8Rt0L/paVkO2DvsMY5DLR5mTF0074iJ7wabVVT1Gy9kbFBZkH7AEAJ3TFHGrYmKJpr/SlTk19j
4/jPfudvVSdpcJqoXltMhI5T2p2NVN5GCnnUWSIb0Ck0uGFjlQsquutZRz6sj2o0wLppmZvWi16j
6OYHGBB0U0syG5FIVXWCE32/6GNyRMyRfmS40pOJb4ByGrnnq2SllcpYmoNubSi2w9zoyc1WWvUm
KeV8UaYKcVEET91x1lk3nk5xmMTrOFHD59CwU5caN5I2Tfsdw88FlDgXr1V6TwfJ3JOg0LNtFaOQ
Os7Qmeu6hiimT09yZyNfONWyR7KnQWeSG9foJgjiLX4NcYhlI2NwSBgS/dwiawiZYJqkqhaRgwUy
liTNVun0nU0cuOzV6dBWUKcLB4w8lP8tkLLKkxoDuoQZr0SnR84dADG8BE+Zx69BIx3lGz6WXaq9
KKYJ7nNyjxvk4XJb+Rn08i87/MmtCQncRENIrYTFgD1n6xxOjOoYJy0wX2fEjYE2duGmlhUAmqG5
06rkCi2PSGTWyJHXLaLZYHOGxCQudz7DGfHPqQZuleTPtG3voCQBezlfAbqJfpaT8yUx7uqG5bsl
g0JokBLaTBZ6ckW/nFvlppcEW3Njo3ZHs6JQmNFsFPijmFQQBP8FcvBqRh5cHlvzBNLgtYHgFvYx
mlEROtt9nFyiATovBcWcsoxtwweKpyb3DHDhKVAiSbrGhZKB+gFvY7fS6wQ2bmGHQ7rExSpSWzew
rdZVTeLQ0VhQ/4ecObaF63f5akDYiUwy6LARhzyuI+6VOF15iiUN8DWbYqEptfochuPNCiiOGDUy
KsDi4awEoMEUCxaxmZyHRkqeZGfKllAkZzcNxp+oqcpUOWOvqEg7AxKTV10VXTW9+eWnOKVaUnOU
m+AjnZ6NGojT3H+0FgJvCiWdhU9DRTCF0k4OcBrHJYUcH7Bkw0WfDQl1S7qW8J6H1gQQFxz8Gvhj
N2uQrIn2oJa0n3YPn6eqbQzalGFh1dckS8+pX9wZQDD2gD5iZubBmELGwDCgJBUOYIXeUU1vlgQG
DyMXznOS/kUCJJJMhcnd7UTrHjkrGjkDqcfYfKlH6Zo0Ftd1gMDcjGrmDQq8YSBBSQ3WypIlmh3d
Nt1ORdQXrxVFApgMwRFFymxxi+0ZSa0iyLaNaPW1ZBXlloRUBOSVATQSRUsXOxeoDb2ytbZjXb2E
flZeY0M+jtxutpMeMJtbIHbHAJqYJKbsm2abdmqgklXEnNIePsJ6tJRDnmifVZhBW4lIBueq/6rq
x9Tvc+jJReDVsvSiOeOTLas0yrp2GI34FV7TBsjDdpCca0w13K3z9B17EtjbPYw2haRCqK0kkPCu
tbVQW8b7pxUoxv65SExg0oW+sxR7EZO2h9dc47cE3rwMtujQOcjzVVu0VJ9h5DUIQqQvHSDLhWOb
u0pXucNA5BGetDjCVttR/2lyVp1MqJyE6bsP4tBVIsShHHvkHLdgDKMGMVG1RmF8BtnfmRJsWSSO
UCFy+u9m6j4xeHrcY61ZUv58NZQjziCspKK21LYaVhkEoZnEhaNvdMl6I1kqT0tbka4a+WFvLAAv
RLC8zGHamYgM2n5EjYbahzaIOzbaKC3C/mmn8lDv1RDhyb6vpm0w+xvdLj8N4qZedwSFHvp+a1Uv
6DoDAHXO9InjeoCOZw/Wp60oL5oPUTuRm5fOjkNABdMZAs/e0LSPMCjWfsW41ZSad4DLS9muv/Rp
QGLHaMp1of9WYRKpUWds83S6abL9k1YYfKHjYT60aCidBlV1Uqu4+8XwOIQkgroK6MowwcjBJw/L
CHBTo1wZJIxo7e7US9TsURbMOUz9pEawg5V2OtYydZqonU5F6HhEjNzuev49IWC19CsMc3wZTEws
04POZBIZ7I1J+j61w61h8ONSqjMWZNm5LYCjyR0ImY6y5PSmY3e8kGvnzZisD0QqflsWwh5srx7T
rVRHX2iFmG4PWhkXuTdIrvjCyUdTNsYFcohKCkc1x6vRQgofzuC1ip0P3zGcZVq/JeDqPXwBPuII
aUq8KbY4Qn+CnkVIwtk7U5stcP6bgYFQ9GMUMg7lvSXPRIbCvtpY/1o9Pk99s28pE0g+yTFHogAe
a0QSWlnAETABa9QOUlo9Y1RoD5QkUY7oog2dssLAnOKNI2ODVsDd6psXw4TfCDa3EJCk1RzA4KNh
8FCRJPJ0gAtbyhqATP5sNdZbVD4NunIuRlmDo9DsiKhPyMNBqQ9shHxMvBEd9B5tAl07IDLEgI7i
tA6PpyFmKT4cW9qaI3UuBZWztRHBGzTQkVt1ZrAKg+mrIYEx6zxMBU0Q6Ll9Dpe1LGGZB85LKmN6
3YynzmqVpRZgg9E1IFuMRvsO2nhfB/0pQQ9RMjC6zvxvvXrC7rAih51/dSFROuJUBYkKRnhfTYCD
ZDGgQ9P4T0M81B4UUw/JcojospGgzE96mwh47VgjyAspPWTQ6kSfanb5xoTFPs/ECT2qDb4a7QRx
NxnoFSeJEi90zHd82m+Tnh9D0zgkdforgVoQCnQXNcqARkweG0iWglg7APdFcgGCCFFC7fj4Zw30
A3qI5QtkDUDB08JWcXLW9K8pGnXGzI3jNq2bNVRhTVxZConuncDgYKbVz/osTTqVW3pWcKbVGmXY
S6mS3pnUvCI380yBGQ+gthmWCC+/DBaSOln4G+/RDBohGjeq4tojEV0AS2CeKYCCboHImlUgGhEP
iW8IYUIJp5LhdkH8U0bavMuA1GKvhUJlfCzJu7m9lv9qX7E2t0IijrnDYUDGq1ofRvoRn2e8rEnO
1uEL5pWjC/jmljr13k66VzlzCrAp1oehJXeUQBi+RcpnWiJopRbmKR9p4HvsCs3oDhgccGUMKWVS
+hce/HOaN681liYQbBmVCOe8qYOMYPZ4D5ipIJlLAMvKn6MkoSgbF8ge4Z+jElQDGkI7LMbzBObS
R9dRnPW7k9kU8IEQtyZKXuVoVJFXBUVv4nZboJpoI7O1lsfqFluRcMGDvA5ZfVvnGeIoebuabOWs
94SC45BvSaQiXKPntjvbW/St3pG2l2Zs1UOpwa0iTX6VtuoVreV7RkL531D3M+EmgyWkQ6wcKacc
PlZYAe23YxqyMcqWafDWtf0eLsqLqQmUgW+8i0yhTWrbBXsMAtVp8Zxfge+N809ZkS5+L6FREwwO
Gi5egn0PIvwDRH2gA01fPjlp+p6hCgJBFrLzRBUxRyT7SSr2Q90q4Pen01Tldxml12Ujz0uBscWe
xiPftgtM4zNLK6/T/LPd0E013diT+0IPY0Zrsp+wdAJtC5av/F0BwBl69D4iRwlXppSgU1HejUwD
paExBM+wJm2tYtNI8TZR7TedGpBBxjbukmPSdrd4Ci6JIh9mCC6is+zr+t6B7sQk7DRWtKxWnK1D
sliVb54UODc7x5IqVK4OcsK4hn5rFehmvxhx1qjn32QfyAH7I8VUNAGqFlfbrDO6JWzL10zABSul
pmafF695rZ9bmYdrotOldc5WEWxYqqlbfwalXOjHpjVjcuew8W20VybGLGh8vk0OUUNVY8oWSGG/
JI/+BChehRkyfXTKL3JCFU8zokqR6q/nKL3jXJCRIbUPBX4YDUCkfdnF7yWhn5maBwvfuqU6xATH
koYceD3Qqsf9U2AiYV74nmm32pOS5Bt0FZpFDCkdP0N0k9Biyk0J2afoDm7rPpTm2p7kba1an7Hp
b+O+OnM+9uDmjllpzYsIyTUIrm9qlAtcPBFUDP/Jnxxvkto9aSG8FLppF+mGg0KKhkmf/T1MWF+U
Jnoc7W7s6dYJ+V67TP0sdbAWpQ+KP9BB2VJZDKSrrPGg1DyghcJSrMquZJ7tydHB3Rg2EVCAfr2M
YkAAAhfuAe09UjxT3b/4aNag/X7QCJScqJOfJZPbHtAbpAOq4chB5V5e8/1hNL8kYQ/s3XjiXvgC
7w79AF4pWhCkBen/cmUaaMkvQwLGORopqk++g/5ujeDZIPLTs3kD30RlSu1oH8Gm9Ip0AvtCys+3
nsVxjCPmsog3dhkqEeVMLwvJR0O8BioWLn8JYmnwTgHCi+ciIA0XWu+BH/2WplhfavRAeVoip9Vn
Lbce3lUlEcFQRLC7aJx0RiuSiUiugfsA7kpBlBO2wsKGlbFfWJg7oT4SoC+dVNc0wWadGOozmttD
V1DwZlzlooyOaixcgTmY0JonuvB1h6wJdwZlcTC8ySasf+vh0NMGCVElZ66XhT1y4jyIucg2axCJ
JodIBNUcJDCgSLd2dpyVFqMAHYqaAj8D4nilYR5Qg80bsyNBruADY7mknQdaQxJKzlOjIxXsyIRd
Zd59EqfMGM5pGIeDJanXZWzcpXLa2VmzKgLsf2SqpaTGY0zTUz1AiziLKFU59Wku91XZf2LPsaoE
3MPOq37t4C8Zz8mmhCaMQhyAF/oVI5TvpCX2Rlm9OLqxRUOPTCZWUiCsBcV3aZYKQhZDhW5goP+s
ogmrK/nkxBrXTGE4irhM1+avfuLzqJG0dc3iyTHDY6VKH20FRxzVLrWyXtOvtEJrPNPA1SBKvoGI
VHh2msO4rIY3O7/1dnefVMVa26N67kIjW0GCSaAtvkoxcge2dm5iLGuBNuKlB718UN4CYcia6t1O
Lkq09MEga+kYUESqLllrY8UWXfTinjvFR9Qa0SqW0j2OwMhaAYBdaF3OyJ80Nwka+xO+4EKNpcqt
Jfkb4wRO7CTfRrB3PuqRi1xqXsn5vw9xeMEcBz+54hRM2Kbi1YtTGf2VHGHaminvj2PO5GvR9weG
6TCORtJL0rM1k302heaPZqZfM/fyk4MPN4gq45xCH598EiqZkxnk9dt3pwjzJToZGaZzJxDON5g/
8DuB5jd9v6sQ7YcanG/g2SMk4VQX0+kWMHiw5aJ7VBvkaQiNQhwMkH6K7nkNi3jgnqMb7NhmYpgM
wysYpnW/r53wDc2Ee96izhVV1u8JTSYKpo6hHBocyHopwVreVvc9OrukvYA+5ptMSn7JM8VvLduo
Eum/xEgAx8FFdiHjvlZdeKQ8iXUbDYLyXWbFe53VX4GMpJvF0DEj9YnywwF4e+12jfk95EBYiprI
Z24RnjenI8g9DLBTENcgzeQMQa5x6C9kaaDVoHU4Jd0KEYtLghpdAvOdAP8MN3NYGcghqTBCFFAW
+kmO4cOgWZhvSC3DIZIpBE7pbUrPpindVXUkhaMrB6RdRvLWVOOpUZA1ecYzZYGdbOcFaXhxKnvP
oBxZSl85YJX8otvyCoMBDwUGaSMgpAm0ES9uybEFdnKCOG0TG86iRLIa/HFh2aNbgQXwZLW/N8y3
/fYXuajdAA9h61vSa2bLW/HgZsZroYDTximL4RxxjolBsMOz7mILDw69l249PsaubVG6sprijM37
F5oAy0JHD0svkBVnwCM8ocu0OIJ5+TTy7imX0bGpS5LPSRyszCDx7F5CeXgAGtgHN1RxrlYafJUK
AoPBLALvgmDf6V+mamZoEl/yEbAlOCQ3kMct3ZzlFpxch3ZI6dU75Kd9nu2tHEcOOQ0XZubw2Nj2
GpSbup5gqjYGwVQxHYR+nmtojC8dLTr7JeoThJZ+lb/4ZDcJU/0V4imHNDDWKkpfjd2eUKy6KWn0
JUMznNX5M8cmaaEZzSv1sZukKzdqVLvewO++ZWjgwPEl+vAsojyCYvtF1fOvUYMjbVO8GYWZRxx1
LxIB4aRbtzqlSVKHGrndXk/WM0Vj8mKbHtjZGocSeRVgJkGmbyENc/+OCq0LV9rLG0VfOmBysU2c
To1R/mrtG3pXPw1QZYgpkaCT0uYppDHEj/vcT2tHTgRikU5JA7gA5BsTk7nZRr0P0TR6Ukh7eKGJ
XD92CsuyZfZk3NOiOOK5ykzznJXhazgxwh7MZisMiB2QpyYO9w6e7XD/kl5bSqQJ6PzpLMaZfFiW
4WaA2rzp0U4fE0taygomBnZA2hLf692IZFBZfOJSVcfGDYzZSmvDGunxcGe03YsPh9FOxucmRi6x
c+Z9XkpHfa3ZmPRl6SSRK8KntelBKabVhy21N6yD5CN6BruktIxny+9J+WTaLf2ibMgxV880RZiT
K+qtCapjPCNFap0gdQHRtYpt1YdIgWMMBU8GkSpp8DBhBcWHMaBZZlutaLcmQFF/OmkO9iqBwZXO
exSQDMq1dkf5Bm33UthPz9OYeIhQkKBH0n0g1uWOiWbQOFDK+rh4jZzBhF5dbKQO/eKSVlyG5gNt
F5Bc36RvCgJ6yYjQ0ZjQn6bGhDMWXOe+GlfIXQj0Rf/SMtJYt8qUbhIaVLoI1LNj56wS8K6SDHOi
7q0i1qxnKsFZZ660RJIWU9YeQG1iFk11h277JbPQqbEMYFhztxWuzkiBbPKRqCqJzIulkLcrzKuZ
0KZVtGlQRIQbX3oPImHWaMPlJQr2QN8Cl1b3DGr2mlXWW1EfkFBI9AqNLB8cCwKAlKFGmfqLOcbD
qg/wmShVslUZdR7YmP3Eo4+SMcqF42GU4ju1b2vTF8lLUxaK19s1o/ilb84hUO53mD0k6EaARB3G
LYjp44mZNmsJrRhZL5+CbA0kDmi7/LvuD9Wcv1dDVq7ioUA4R1OwDEsYQKk2QhpDNcLEGQ7ooqD5
CZefQimeD5RkaoW1M5gT/ZAcNGtunnVOS10D8Xd6HHFKko+dVq6yUniryN9dgIYGXIn7ptYqHjyT
J9sKn+M++BqA+Rw6uXnqP4MWsddEWcLQxYnFmD+DMWjXpObvASm7MMh+9imMLasAj9lU6g7LwGqF
dPSLnGUqYg75dzo4lcCLRl7NkGiqMdAF5N8Vwn+5/LTUkFEpe0ROb1MM1AQRI0IfiMIpg/Morr7k
2ki3UfOmdASvIUJJHpH/U68iVkaI4/gBGg3SExJVr1MVN+vE+GlKBEmkMgFDqC3iydL35ED+INqO
FySCDSP08nk+OqigMuxGk7FvX9ooh3+PSfySDsTrEFejnvPl4O/iEhCCn4WlOBXGk50LRK56M8BI
cUOR7WqKz67pkGgxicaFy7ZdantUJ1HuN+YXoP83bOW/VU1bD6l1Ay1/o98T18zAuBaoBSUaByrk
QIDRB+j+5lu03cJnv6TFRGNDiRVidpR+6sL+kF9RLnofsJYCrkfNwE9Ax6aYkcJQch2QRm5yNrqZ
wq2V/QZZ1rnQAmnp/a/CrxTPTzAlCoOvOCJfjGoDVn4p8lvCqWpoa7roNHvSwt9q0gN4lNDS1Kmf
BaWqLDI0mwsQjrVWVgs5L2DIgdS3LcA5IOjj1nY2gUZ6tMuBMSKOOKBWmf7qAg3KdMjDlenxi1Y3
X4mkbCwwz2hZdxRQzbOWgIZD8kMZjYKy+5biNo8jj4+bNvErmKepI9PqYPRFBx0/A9qlOpUxEFES
XwPb0Xl+47xlY/MytjWdoU7S14nbS65BSya/03hJ2QLCcqor+a5nNas4FjwtguFbpARyIcAZM960
Yf4aEZFJhnPRIm1QeKxwXRtyvGNI/y8GY74yJtDd3+Q7LzOEC7cdR5JZJpB2s14mDQI/E2ISxawC
gMG/PG6HE7hoRNAJRlofucEq+F0lzo7S4a7hKNE2SE9JUJ1JT4o4ZQ4YpNfpfA13iPKjmTcb596u
ss1c4EPnrOq2ACUykdmLIYvxMCHCYRxyX0VDDK5I263wWJMgS9TfUfwWTPBuUBzyQDjcsFeHXw9o
wZ5fZkiRgLmuZkUjiqMh8lxCSPw+NfENzUNUgeKJLEpRb7WeWJASYkRyLvrCQGVVS+R3bGQbkFwE
ydJ6OkLngNHziGyUQsC5KKEoEYyBqsubCvfP7JzjmBnZlPCUEs39ORvlpYNyvZo3dx6iTRIpEzEo
Pm2afOuEnFuT/zYH8uOVOT/r80HtZ9IRFSYYYSyy6tCznpT8l5xD2Iio9rdj/y3g6At46Uv8Vn0a
6wKr0RkwYWeRlpWk8U56MnUbVP48qS2pPKLwTYBpImDfYLkYkPQZemJict4M/0vkOyVsTnSzNJaS
itfPRH6YHDEGShnyEuH8VSvOo9Tvhsiaa6TQ1IpaX6WwIUdiyK6sA6dzFrlWPoXNpWzkjMKEeS5x
WgmxnMJlk5o9PTOW4m0DuQi8CHuFhlP2NtqksDvrjgk3qKqkXBLSgCdLq9MIWoxDsqjFac2qH7Xj
WMJeQyzlbLdkqBEK/ilHibRJe+NqR9k7ek0Im82n0uhR5otArKjj54BGcghgctE5lK5L3JWokvTb
qDSQoMOsBf1v1JxkdaLIR0nQNj8eM/wyR0wZyfOekZwVoEeEmjN9pRyeE5H5mJW9E8IFR9KHMn+D
d3BuGpsMAQoU6AjcOKjE+elPRo0WzcLJubbDrD9pKOT683w20YFdoufwqpkrNe2xUvWNiqKFQ7k9
J7tlb6N2fCfXMVEtTd/VcdqN5Nb7SLtzgzkkrQxkFwJhpwF3Hvm8Vzszsb124gsW4MgKVfYBYOrI
6BcwVkA1oTHjDRWNu9lJCz0hN2ykqNCmw5F20+uU+YwBkKvqGXhk5LEID+IKf1fN8azpPMJHz1SA
XyVp3Kbyz5VMng5pgJ8jsU8VIkyiauPzPFYaspp5AhcfvK9igvXXKcvlQ1zekL4xF6SApZ3ioOuD
KPiuUi3np+mYT1lM2oBiCspe0jzc7ZTxrRa9h23bCgeYeC1j0/PeIZMctfnJHBVYTJVW0nNI41Ij
ArnR9K38bt5KoV282hgOPoU+tdtyDIt3RU2vk4bnsKQb5W6CT7EPEnSqZJWYnVrt3clKRsdZr66R
4lQPc8noV83RPGDcbUBtTevnPCybLXkrAq7R/zAIcN4HnOk8ALjaTuqz6kpdCTKtmb6nTvkkW1a1
6Ok9tqnZY1RxRS9VfjKVofXqCGSv0/uwJ373gneddcjNQovdN+B0Fg12fE0JazyCy5t05ZMWGYan
T214VGe66SSlzmur1qXOrexQ1hXagFEmUSME6MMIvTjSUyztiTAN1BXgEnEiyYyx5Trv9lNeyC/i
JOLgF5wKzcBYuJVr9EZg9qtd9FobleC9wTKYCrxPI9C2VFMwUSVtbg7ALKMBdjzFA0fxX7O5JtPh
XIfADJ/SVvvlaIzfgK1cYIwx2poBu6ISY0HB7JC6ltGcGdr33qdTzcE34GuMMK0Z/jYi9JdAMuDu
B9ktUyAjO9egstZJSeU/zrdSnlV7Uacc7AFxbTt5V+BULVHa9V3UAqFVmkjLN7EgByRr9Me/EL9o
ly15SbVazb4crqyKE1Q0kQdsjti4j5aouYqxJakZzTnEdqZ7Vgbu3SYpF4b+TbLknyhoIE6Up/0S
qUPD3pZU5rzIwLUimotf2gxmHSAFaRtB6NGMr8hskVHV1FMmaT8rWeOOGA4mjtgbLeoKN57QJKUk
Mk7mFfNP5TQQYA75vtSD6NxLpolN5irEvtwtLKCLgEdUPE1JflNJnjY5mtpmAVJXGnH/yZ/Ssnit
FSSV0ycGrvailLR5NcUK5MakDVcDQGDbQDrZQbFUnlT86fV6gX4eNe8hqWB3ZIgZYJGUHeEiaWtA
EjV+g/Mu1Axl5UeUIB2ICVgTlSsw4TmJXvLykTGjxh5KZBfSaqlp8oZhWh9hYRz1I6I4BmBpycK6
6KcyQo8dnAYAcv+77fKeh4UBLj4jgANJSofI6m5Muybml6i2SHF6l/BGfwoQQG/nPoDAEizybEo9
owFXbGF2uVTirwINqq3ix6+V5USLH3/7z7//139+jv8z+C5OuB0FRd78/b+Y/izKCUUmcOb/Pvn3
a5Hx+/jMv9b5b6scos+6aIrf7f91rfV38fyRfTf/fSWxN//aMt/+j73zPtqPf5tY5rD9pnP3XU+X
76ZL28decBxizf/fhX/7fmzlOpXff/34+MoirgNeJ9Fnq/74x7Lt118/QC7Ilm7ptmMZhizrjmY+
ztyfEye+8B8riyP668eqy+eP/+fnvz+a9q8fkqX/h6LboJcpo8sgxnX9x9+G738uUnVTky3NIgNu
kpT68be8qNvwrx/6f1jAhi0HrSf2yICB8eNvTdH9WUSfwK7aiuzomilrxo9/npp/u8T/+5L/Le+y
E25AbfPXD1W12YHyz73wfz52h+WfH5eIQvNfP5T/AdnKALaZjN6v4/vhnrn3u3c4vN/f398L98Av
7+7v9/uBX6YOx/d38ZdRkivms2bhsvDxcj8c/rwVU2KNx/x3TyxlAZsSM9jSXXxS/IgPPD7EMqb5
FR97bE1MPRY/vlhsQXyAtZjJ62MH2Ad+HzvEzjBPzGfPxU4X7op374fV8Xq8ro7vR0Sw1mBacBBb
ysvK1bxffbbncWzO2+PluD1et4G7vW63F/EbuJft5eJeeN1u15fn5Xq/FgvWJ6bW6xP/12t3vX5z
17m73+/d03J92jO9ZsW1u1+7J965TJyYWC/Fynux9pIl+5NYicn1aSk2zBuxEqv8eaO7bIb5j8/z
JWLZG9tb8t9lA8w68d9a/Fn0jzVY7R/vxFc9Nii+l3WYPj2+X3zBY1f+taL4Un/FGhexw2LLa/H2
e73+PC1dMWO73S/3nI/1du1e1t+Xb04Aby7rLa+B6367zPhmktf1RfzlxK1ZysniV5zGx3n8vn5z
Nr/FtDi5rnh9nF6WipMsZqz5nj9T2/VVnO7L9SSuirgeXBqx75cTb45XVr4ej8eD5x2ul9Xlul39
WYWreLxej9vrn5fjNXLFalz+d/F6ED/cKeIeFC9M3Hfc8fxk7o7XnXfYiffejvm73WHH7N39JiY8
VmUFsT4vN7GS2Mr77vfuz/zjilv9wEo3b7f7fWZzfPggNiJ+eLLYkvjxbnyj+FbxhX/W4VOGe9gV
rndg4X134CFkDZazPu/4K/bq8fL4/j+zH5vjRXxgd3h8Gx/k1zucxTc8Ptgs/7n07rWP7+U72eaf
3eJ7DobY8I1dE7PuHO1ju2JX+eXYD4fdecc/DoBpjsRLOFk7setiDkd7Z7lYyso77/EjlrMnlljl
5t26xe12viXu1273dWOO2N55N/7kz4YJJjfinXhz5vN/lt++dvw+Zu08Dkj8+7PmFxu7sZ0vsa54
8/jmm3jFA5zDETvJzouTLo7tcUzi2MQBipkH5nDO7mIic8U555ww63HCxWHzqccf/jLBdd6JZeLs
/vnIn4Vsh8Xi4npevn9sWjReltgo2xer84WPDzJDfK1YIFqyxz+xElVSd+coDMdQWHflcwn2wt0l
zoluv1tAi0dsZA+93rXP8geMg8qd3WC5M7jDt9zns3vl2RDP0vXxYIlnSzxagfvNfxaIZu3KYyCe
hPcVjXzl0hryIhpwau+0t8MSbv1nzkCwXonj2d25Ix77/bhLbuKkidtL/HCqxK3/uBU4+Y/bhrl/
3jxugscicY354W5gIffJ4+Jx7XaPy3jjSj+uuLjWzPW40Fx/cQ9wOblHvMcN8MWnHsuZzSfF3cGF
5/V8Fn9uxQ6ecndQSte4Rh/Nb9twW+/FHF4LyhDtBvTWh0++1Q12KdphSyzv4MK47akqlhlndVhH
yENgGpx6mnkEe+vAMJC9YH5ivN8Nv8ACv2Qb8OKeeYtBfLnkK6XFpcej7R5Q33mqo0V2ACpl6bRJ
SXekAIg7qtsky/EtwAdrgcFnQPL3EAQb7HXxy+ZaBNTDvOuvq5EfcI83AWhuMX6RWtw7diCBh3nZ
Md5nCLLK64NWHCfnxUxc/9urlqVHxXH3dbYvX+bKXMFpyCQYaC4OWe4EbGE1veWUGQ8gzeCTkw6q
VzdKwKsGhuwGyMixyDZDcB2z+mkCx54AVX7GveWkrdTlrDMIfKWuLN+GW9Fdxm4tGV/WncIPMHhM
Ho6g6m13MMBEX4oUTNcKVSOypSbiZ/aCk263F0yyJTBiezzUqsQDKlXbhwbjzfzcIBeiYrmy7Yzn
Nj0DHqsVpJXduHrrldd4/iWfGKPKn0CdqnCJIMaYIzH2gk8NiNgAEUlKmE9DRe3UQ1BjWmOJo/gL
A50CyzprBaBWdgGzrccpp97nFslzlHhasYnwfFg6xSYN3apcFeEmAcFLStFnQ5HhzbvZpdw6bKJz
sEQ9HNs1fdhik6L9Cm0XeRvncjHxtT8gdv5ioDGvu/ULhkOIFEgeedw+PyjJYoxRfXVDgFnNgnuE
zNyEr8cb5NNDlaBA6pDwmsA/LJRfLTZpNUZbrEhaJkC9mnHNIid3jS0MUAbDRYxHKPICd1UPDDWw
QJ8phwCbZFyCjdnFKu4d5GHGSWSN5l32aodfZbMokJGDr4RxBsIKRyskNQcaT+o5JnI88Gvrepel
i8LcDHoEnRnU30onidkaP5FocKNSuGIhBgptFn11pFQUqhTjpRCUkpu1BAoKxTs6hjOyBpzL1+i9
UVfdhMYPhbsxcgvsuzOeRTP8hrXdI8rjAIKpx2+JXRFD6GCCaP1SKYyBQRnQvEEqZZhMigszjFl5
a/x9QCaEzYVgmhjKmuTxgvKjgEVWuxMWRk9q9nMslWXGHs5UkZM9wE7eVzzkcUyCVg9dcsuQG/iP
nSgUW6xgkJMERjhgYzZjDoVTB9qBknE1uNqx8tPxf2pvGfUQmJNBsjU6yi6cJBeGQiUfy2w1tktk
LnlGDd+lGobloZMsbAC7zhInHxklZUoVygVpPmp6TJKI93Uw6hedmrpJJQvAGhXukdwR9uoL7iru
VMooYUUiMmZAfZoh8vWr6JXaF1qelO54MOCKMeocXttj/xLelWv7hVQ5Gowpnl8410nPNuJYl/bK
zUKFbdDXMQnZQHBz5Y0RQRaLpEuznfOMIomy0Jx808kpquDLBhA7xhgrPeq8dABzo2Gsw074tvIc
gxdwqGgiHM0z1G4HD+cRzQGKs0zI51oaFfUVBYSMBgApBdeZn6zxEBZLsqgwKiCWtcCagnXb6juQ
ExjEGtWb3ieIcVG9SSlDRFAj5qXSVZsi/l/cnVmOI0mWZVekARGd5ZdUzjQaaRPN7Edhk+s8z7qb
XkCvojbWh54RlZ1ZhSok0B+NAhKOcLd0j3AjKfrkvnvPfQ5Y0wNxmGdtEauHkECrSZiaHtCF4VD0
+ljw7+xs/kjqaVm+wjeK6D6o2al5Ltw+hED+SGNPsWLONkbAEl7oHjbkwkPzw7zwTJHhXbGGEokl
2cARBDJ5kYGQXxT39XN8UedfKIwLdSZvdr35rkCKtR5SlVhWW3kOj8B1aJH4hlfkHfgixrxVhWO7
pXZpSb0GVqWNjL2M8AlLROeWliVupZ3D9yA4Yg3lJ2hY05WC88Ptp9jx3EUdAItcdfG6fUcgqqNt
FHgRgTG8FifhGcvse8/+sLQRRRfyF2yVJ2ez4rUOPU56d0F/ZeilL40H358MzW1tv7TlUrfv2FdE
cN6CI/+LxwIfDzaFtaDQHoc3//oKKVZHAAZJFu4LnJoYsqSnOTusYpG4K5rP0bpODbkXDxuEu57C
t4wGBMmTJH821dWGOdSgaVfWgmog676bePU4F4lLchxoT2lResL9ppNgVWCHWFBgk3+/NvsyOmbx
tpTH8pXEJXmYItr5+YumLydkHbWY7/3kF+Sdd8xjwvbAzzEtKvEy34tLQG+KwYfqM9VIUrzA0PUq
CghBVomDO3yFG3nuM/S2F6d9wyeKQWtY4bu+BOtksf1/JY/8/6ppKFd3LSEdTM+m0sV/pWm8RGn6
0UdfP/lXVPyztvEf/py/tA3jD+pVbar0hKHroJWQTf7SNow/2CXYfNmRyvnbl/5d29BdF9yQ67pw
BEwyX/+ubRh/IJPwJQV0iqI791+SNqTDH/RPygYCiuGaBpRnQYrN+UdlI3bApQ5wm7wglrfNnqjv
i3xqXgMjZdXo47Kimbje0ouAQ0cba48o3burs6+lzREjQxcT5qJMt2uTvTW79Y0zeEIcgrZ321tn
65mGiQke1k7pDf0YaUjxmNE+F9VAmnmKT3PS3FmjBZRMOc2tWPRGtWARRWcy9qucDrE2+bS6OiZ9
JT99nIqw7WnAKoS9nRV4rAhKoKkPD7NdEytxcUKwhI9WYD1w6lRQLaMB3Kfrm0dqWtKDAa5tZVcW
w2NcUrWcmHzK+w5JUQU51YAaI34ic82jLL2gyipsVlCyxu86hUcGo79bUrbQ76yYmQuP3Yamgqte
gjGdOp7WWhsb9ELEL2omJ4Q7/T4lr782LdxdYWi/KXPGkVN0NMfRfdf2w5afBCcaeOndHQu5qiDf
LVydyrSBJcgmMyfN08yUicUZcQtZ8wn8DUZqZ+y92M7y1SR7Oi97zG58N6J9RubCkzHfgLIp/CNL
PMhFtg8RaqBdpU2iatFMNMvGTfMdN7UF9Yll2q2k+C6hyWGvouYRR/BHy8bqITBl91BbTfTY1c6F
vfW4MDImHH0aP/yijRcxofh910V7TYC916uOBvA6YE2VmHR7zYxquLtsL2kGZjReApT5uhbPgZ44
G41Q4wqTwfRJIQX4nJ6WaX+Q5anrSuA4jdt5qkmNlaMLKgPqeD5WBFlW2s2RnUc9D2NiWCj3Ch9K
fcMQQmyuNoHO37CMKGSAoBDQ04FPkyCf4t7oY77tHazpOiCWtrcc3BRavJpIfG+KgHGX/dx1FBpD
oMnu1qinvaNhjpVB+xkLXJ4iCSU0j6w6kDrHsGKke1EFYvE/+wx1HEvYkn4A3QRm9d/ownc/3z9p
+m//O//H8/M/+TP+Oj+tP6CW2JyCCgqxraP//nV8Wn+QLLQQpFlmoR+biLZ/Hp/2H8jFBKkZw/7U
jP8Uhm0OYwdRWNkcugjatv4vCcMmz4d/OD1v/93CpTzeNh1luNY/6cJ0SZI47x3Lc/SU+wlrsrEh
uz+E+tapmL3daqMrnx0rzjc2+g9k1q5pD/C6yHY2VUlcKMCKBMyriUkEyFZ7Vqs3luDRob0tqaOH
qWz3ierfQz/ckaM+tAbGxpkR15/pJGT3rmr6AbmCje4BsiEodeJ4OGEnt2EcmrDd5lQolc91IsB2
SiCQHYVq9ANqytqlzBH2lD0llFxgyFg3GUYt8AwZycc211fZmEOWDICT9ofQn/FlxDiI4QLP2scc
U5VFyUKUBWsyZDaLHPvO0PMH7Qby5OY0ZuFhiMgyELvjpIggmppypRnWcYpjrMD1VxBxg5ibS51P
oKMM+CGyP0kx7PwiWlsuNhcsb7s5CY+0XMIWCh6AuX52Q/ES0G6CD/5TL4tLruJ13mQXlgbXJjBW
AIwI+fbP+pit3QaFYeKypPv2WxeJj2Ec1re7mMlESBAXt13744zuKtUp0iiaJ2t4jdvMK5t278c0
OdYfYZ7fKgCMRQWRnJUW6gJrxhUlzMeYb1fYo45nlflBmmxVTMxwXGKyDLS0eK56G+YU9fOAf3sA
Ggl4hBYHEwM8pegQj6fIs+aWgzHaJ0T5Qt15K0m00wMIKiDBN4glPTkpBjqVMNvldF6LblMqZ5kR
wPTameWmPuMvCefqGkXadpacWROYO7Pf553PjbIDq0O0NiJBlNRcgH2WsoNR07TXmem2q3oA+7O/
AmTEZSX/6gd1aEAhgh16jJ3iUFv9Y4H9WqizIDhtD7hxXWdXGQC5tIJreBVdB7O4x821Z1l+niiB
bQoiZDU7QgBiY7WsExAfUgDOGRFEihfa2N7siM8BeNalhV2dO0uMm9U23/RK3pW9IlpELoUcFuZE
PdxKkjRj/NSExn0onWcD+2vOZ8pyiAfK/J7PEWFhte4M+4rvBtNz116GzNgXEaZcQ+DLps2Zwz8d
6A2QPL9RC4OB21/7Ln2SOIzoJDTVUreYQsre3gKY3KUpacWMfdT/tNP9/z6YpZB0KEj3v5qKlx9V
99P+2//6z3/fX6e4/OM26eJaN6Rl6srmoPzrGLf/uB3UjLOm0A0Q53/f8Ol/kBDggGecdG5nLF/5
8xzXxB82h7u6Lf9c6Vi2pf61k1y6/3iUM6DrOFlvu00Tc67kGfGPg3AEJSNwUkhArh28jz1hjtSf
3ml+INcKSXhlWL7cY+0tS20bKGaDQLblKugfKEhBCgkAN004J1Uf+ysxmp8tvCViwMSGOo0GcLaV
W02hbhJdlIA6s/rA/6EmDoW0kwt3Cyt8IhBGFL8PQDkWey1OJrgr0+RVg7zrJt3xWoo/taaH/0um
W0cjy2YC54Y2PI+q2Id4Oj0rP8pW+1XGmNlIqH3bHe9s24cOlpmGwR+OoQEcppcJghx88jo6xQl0
voCanjEvNlr03fnDJXGDdyCKQWPRVN20FiDJlOZM9IHEwrCr13iEhiibljSnPZFFPhfWWiRGf9Et
PBSpGZ07zDWcKB2h9U8tkTAPsOAHktrfDt7h0XH8Ua2L+JdeGPIQppZ9FJ32lGU3IHvuOEdpBS5N
4KCJQjmOBwdQQqWb07HGOXVsqnzdOs10pgskWlha7B6B8wXP7j7G1oGpgecQzXHmTutEt9YMYV2N
aVzHxks3lvM1iYdmU8V1us2hAq3brM+3Yp/qdnst4Z2cpHFjUnLV7iSEf6O2nacyCCg9AT62IWlp
r3QHJdlNMOdMg+yo+ugLlB+aSuIQt2OeVOGjAdZ72Yld6FJS0SkXIoYVVvea34hN64TdIWt9tXOs
r144XJPsbnhPcC2Xg0XzcCoA5uG4vgylf9SnOdpB2tJoB+iqU2035pG6IRjN5DdWyECF1xaUdafS
mk5TWyGDRtDktOalAmVylCEXtVjp2b6Z+8NMXV5cBGQhy+yauhx+cV3fcuEohLnxaoBuXYJnirxw
sB9Ma97lk/6ubpYMvHcPNJg3p1Qc9Zx20c6qz0CVQJJTEwRpBkQT0SiX1s4Qqd7Aor6yI7s8GLDl
6TYjFD0X9Xac533CoxOJoxCLOb4QCKAK3YBthtGQEuLpaKXQ2rvirMf292S9mzfHpTWZr6OyT2Fq
//h0MC37VVHc5PAcUUuPmi/KoBNteEMos5dxr73adfSZ5xjwqDUOVqPWHkoRnyCvv8UTzcVRje6a
TtiEgns+dt44V9hQyDOHsVqTXEOyDEkrddjf1RDzuIlshPc2J7v/SspyundQ5Xye3KlGq5I+Roew
PUU6QmuXhI+i919krR5j3ThmkiYf7OYvdYX6SJTCazJsO3aQ3TfjHejQ79poC57dwTfPOODIjARQ
lLlFtdUmEua9jG/SbSefaptcgmE/ZNnNBDvor6LSn3ClIZAmyUrMNzB+aspTnk+X2Ab7NRoXQWwb
VbVfa8300OMqSxBOy4n9DU18Smeb46cusaVpzUHb7o2MyHoxH8EeT5TZWmBsg/uiBfLLVYghqB4o
hyqavdFcoWDFkftaZwjj3UzKxXHlcfCRf4uZiosyGD8rPVuX8XSxUfPST1fPgWarhzEIKA3oY+6o
brMLGvOuANcyRTeqbr3IJ2iW4zEpqIo3BvnjuwJ6kv9mxdCnAgPBjWmMWjEsyBMTArFFXKgz9V2c
Th7j8JnAjZdl6WGYjWMVkFaGTgYLCqtjE/kBuxidM94lTjoADo1uvW2uXNXO3rLbYGEG4sFpXNiZ
6VeY6u99dQVQ9x6Z5WvMBXtFdZAJbqh5Ad771ZESTOcfS6Dk1YR0Bk24O7NhSRZNDyNqrI0hv9Zp
H+/NtN6GhDdEbx3DDjA03uVzKtVK0ZCE12zjS/VCYeTF4TjYhCWwxwbQQvEow+rJwfZHrqNf8zRk
+5EzDDnVurHVKRMZtrsWq1wf2l+Dljyp4ZTXxKpSGmrYobjpKhXmMqymEEkkOttamWxF0CTg05w9
s9O2deWrEfEOL5LsR01ySxaRTGFlwrkayeQuy7l7akNtLUq0mbR+RAZ41yNrOtDfW6NVrisaXl+b
O3B2MI3y8Nxq2edcp/cqcr78jNhpONUsL+JRW44l/To5bUGtei71sFqSGgLtJ/LPpkJowWE+UWyC
Yw4xexThQpbQv7rhEdwAf291CqcO4Ie5tw307cGtQFESfBRRdzAs0WymRJzD2i1XPOlJ5scI5W3w
Nfr24Qbr0XkuLURHTWsSkFOJWwUQSX5bipVamRFKigKiiW62cSL3WSdwv9IiFGu36Rt6clBPKutH
06t31cOahPoWiuHQdfF3aUXxqp1YUrvavk9SPHSTwQ1KVdeWGl+rc45lpb+bebfC1OsutYrvsKNx
TslW36buXRDNT0ET82bu+YsLaeGpYz0iwELkaXvQXNJpDXUHGLmdaRWTYxu7oTqSwSH+ncGma1Gv
w5GETRrPcuHLZEuzkE0mJ763Q9JFHJctqwPOX7i6ib8lbcC6TOfpPE/Va5R0SxFEag1aZyYP7j41
88gizcXRGOsXsP2sEChRf0gsmGdZHdw4knRhgPXLyUb3IuJ35RwrrcHiIbTY1BLDmB1zuvP7ld36
8KZH0ARB+0y19A8swdIbK5Zd4i6ytFVnO4xFTvDU/h6v/M+Jg8zT9fpF3Ep21Ij4Dqa9dSiYlNT1
AQ+J26sTV+dZTTZOce1By5xT0DAucfEeM92g5BiiGd1aG0Nn0jEgvEdx0q9EmH8OBQpfkYi9LKcv
aMzvtdSXAQZgyyJCl/IQkCwaYEaX8tmycTaKfqtp5VOXllTb+eZHFdmnMnbqJfkLrqgz3ws1BVty
JD+0uD35kxaCPQ0E8aj4rNsMKEVGhK4gYXhWKk/WKYgxWL/982x1OwPWFWMXK2HD7vet3W+tOf4c
2AqaTYp5vmOyNEVNaHrklwB6Rk5qLqfWfbAmnLQWvzKoDkNHNd6JvHlq8wFI3UDN9pidso5X5pay
a/P0TKLj5IK80qur1LSXJFY/aU7xtuEmJ+hY9BtO4J2rTnxSGbsQUNqbSScJOx7igMBHGLzpkgKu
iERCG9P7AMa4XQYGzcSFv9ahMtqCEaVz+rfAstkzURxD2CwbdELwGiASGQasAq1N5rAR6xNiuzO4
4rpkoEnYDEd89MUaCZae1nZFMONio3HQBkvX7/ietWdjIG3G4F23qHMlCJalXsKkCJsD4NmdkOkK
rN0Tr1ZYfuH6HgdtYdk1xNQguBbh/DNYJNRUTmABotw2JsazvB2lcp5PUdC+QhA9qMZiqHblUkKs
NZmdsT6QGJ9n3s69sek0ap6jDwMZsJ8BTvfpS2pHxD1GJljiGCV/S5M6w40ah59y0g9DbqhF+itV
LMVdIPvL29uc1MxrURgHOmnOIhcdgSA+9MyIOX3hpg4sJ96MxQSXK6aNu6qeRwNUwyQprIQ6hJW4
udqKJSbmct9XD92AkRirg7sakpYCL/WjQecDIWzIZRlTwFoFcO8axHzASv6dQqrO52it+b6naz+g
q7HQVIzUNTeCUa5y06K6D4tDXcIOzdeONciFRusGc5R2D1g1Qj03DpHyd62bVjiyxweqOI/Uo/zA
+DgYgeHVfONu3/GZSuyFFk4XvdDlgjisV0j7qaoBKjc+JYnUELHbzi5py+mgyva5Yte+vD0FNStd
ckOoeKlQ11y/u9hZcsWKvfd9a1OiDZDyTJ5MilkM3kTZbHu5CyBl6PezIPQ59x2VbfI4Rt2eJALD
Q7c3u09J7x5x8lWuPwaT61EDcnAAR1tBe8grjsmxuHdZMk64NugwZ71NnMiud9qU/aruRnag0aQt
rfwAfuDB9PFtqIBWle5InOiSlLTnZj2hMR/eJ3WcqEeDtSJVWC574DINhTJr3BW9UX8ivjjUk5k/
oSofQ80zLbEx7PLMCXiuKHnOPPqVsE3wQNJ189X3yS0EGBnGdPSAaD35RcdAAP3yxkoxo/iG20xA
gfqnMrm3GbSTUXkIJOx6jZD5kSRqgPOA0OQu4h0TltffZ5elks+g0o9V1e1dyyYRGDqwV7TiKSkx
ozc5wx7oYWb6wSJAbH7FFBRJMGFUMWTwW8snCjmOhgmA0bAe/NLYjj0P6pleFOoe4Ol0ANaKzHkb
sgLmB4poNYNSoSX1cxzMXZwAbKL/OF7IFIImkhaPcr6e6oSuZDdR6a2/SXYubL+5ATQhiHZSZVvZ
j6eyiLeqkE+uc0PR+tZDXrXYdGjrmjoGRzfuLY+lve7eGtsGQECJ5Q7Y90tSOnG2uHUDrYb6lPny
WdOqa9HNNM9pRbpRPJd8ijC0pnqmwOo66ha4mjZAxJ0oW7ZEu+yq4kzinYFKM099v85as1vy/gGk
iU4YBMzwfm7uy5idPhlnupMsltdzm90N9URwnZfKiHjwTywROHI5oQQ2pdbFt18k32DYT7oGHDwZ
ZkoihX2Ggv7LCQikpWSMZjbkg6JIjroUnv7NBLzMRro1+e4hXQJAGs5sFe2lWQwXGTWD1/XBWdZg
xKFuzCmA9jiqn+YqYLdcm9wBZLvvrRFvDcyBhtz3khsVFWAaL85cQ3Gq0hctNGF6aAUA7ZQ0aOkT
iEuS74zsXl75a7sqzZN7+yF1fONUOQ7LqRtu9/cXuHBoK0sn90AHE7rJ7YcyxUH295+SsfnzC79/
bX5AohQnQ0fazWpil0nLzU8jlHf6/U88RZ2TTTyoVdHffuX3137/cjF2JngIqIdl0IFZ/P2VEejH
QQMX+/ffXv/+qhrwkMw1Gerfv/n3l//2gz+MXoq+Og1UdBF7ntdBW89PNLPgI2u18EeE6S18UHy2
DiJrNyUFp3mWL50J0DPmERLMTXNxallfAN35d7DON1MTDOCpGy7PhFQjb3ILvTzGOol5ETs7zc2G
E0EfkhQ6DUKGPbRPNgunFWXnIyFio3nKZnNYiaxW+F9aRaes9RJrdcK/kCDl7x863wHn9furv39e
giPawo8//f5Zpk3b2Rnac1upjuw8gsTYpWAMihIIf0HS2UlfqB4h9tvPbOBu5X/W77a/3/9YYjMw
avXmUiR6BSZKXJgQWxqb/WbuW21tcEl6mxGo5VQGV557Zy3TrENrqZLMpMi2FbfFe6eexf3vf6rx
siCFl8e//1JcuPFpIKH2+5dGVT6PNOeRldZ97osGXq9mKDZa2A33baFNnl7f0VktrpNsf7GUTe81
dznnQpwsKAgnVKFvM6oI2uNSyri9niLpsAUh0Lo06gCCLSG9S+wmDwSn0cYKeq7dOVHPxGW5fzas
m4mqP5mcN2syjvMpiJx841SBOjJcsL7NhvJgWTXJn76wd6mlbdgLUhKuF3dlUY4nHuL9I+pUCnm/
Rf9zEbY2zJTiLqb/1+m1ez5JuVpybazXc6XEJU0uBdrfvZKj3MSN09JvyOzd9+I5HOfPiEcwbISE
oGTEcZNPWQ2P3mYBg8C99gWZcnJr4V09CLxVFRcPV7XvflmfO2sWD6Ui1lnRwPVaddABqkaWb7Ws
OBIZRQ4+OQlMMB2LcJcWs2pwJX+ufBtje3hUAWpRAGmm0DTzmKUKQm5SaGBVkXtcmRjHGCLICjjj
vNAzIz+CzKPtPM8OrczsrZ586NLJD84kPmYr7PaSRucHs63PrpreZ38sT4CBZnQh/1chwuIxr5Jq
pciNeE7r4CAb47eRVeHCnGMYXJQWeAzWEYxX3h5tOsGXRcQae/PTmLqJ8DtXPqPOgkf/Fo2tmnjc
VmFZPfidzZgGZ0M6/XSdbRUs6qZmu+VO9tGufH3ZtrP7Prj502T28yPyKP/RtTai9eFZyukA9Cxr
DfFQ/AyS/brri/lZmrT5WZAD88ppPyWwMhXaH4aoqE42lrOjj+vZCgAr3X5oJ93alcSF/VDfIVnm
d3//IeiVRcGzFOyNumvQtOV9pcC8JRmDpZ34WKNGlkPMbaQe3Wa6awKNfYtWfoxuea06d3jJSlff
+bw8vK+JRPlhfK942OCLmz+dqA48I/ezE+IeJ7xyXiyHts7G9IdDlYx37U2erdKGDTjCBq93FD7H
5XPE85wtVP8auOmSLaS7K6L4Ncsaee8DCWwYX1ZdGZvrHKAwiqARfkS2fuiuqtKGJ5lCOzJngqik
kS6hrrR7375vXQ0gqmQ6SU1frW1eDyyJmAGcMX9xQdLBVXtzIOFRz0mFqImHSsGoZECgblU4yl5a
cQjsCySjLctdX7iboh9Kb5gGZLgIEx6nBMKle0MDBSUoZSHP02DfRwZe0cZx0s1cqB+nzL66Fd17
e4NEGhNwPxxynRZXHQ+iH6J6Dca16pHHDYkFwoyK+w7NzKbWZOlYkpR01j6EGmnHyO5WTau/ZoHP
Z5xgWm7rJ4Lg4CJsUHO+vijMOdsPwqQZrju3hl0/B7UbsqI1QBlx6dBDzBluCecWWCTeCr2oGNUx
Bs4xJCEITNWW6gH73DSdWIDLipx9TSGlZ3elZ7ohosEAzjfIGqRV3srroqxLLivhB/L7NpZRuu/T
EdQxZpxNRnEbZcfD5NESQmGTwacqTiRDGrJgPnQ+Omqo1tzjTzAYX+YZsBeNfeMqQx7X/eYl44Mn
Yb6AEEPnTKgiFQrGECtw2Cs6N0poLZmcbkbNYT1UfHTnCrSNQfXSQoInF4OWbtw0ZkWnVV7a17GX
1nSIBPK5GX3wAUYpvaEqx3WkMbRJmNYsOn61Vfgdw5I46PlGgUXLbAteQmbhyUzwG04TRSchmCeX
zHBYOzFwN1yGUAfLUN5L48YLQMPnPYqpz2KvDyIlrTaZVMDL8/dakVhEql1lMchYLrc9RdisP1Zz
2q3rdHjU1PSBvGTskCg8PwdyONFWcpu0N2Rnay8Ka3k3jOrQihsxth9fTAOrYYFmtZhsMDFD+USr
A/Jz4FNCqllUdIYsSDlcvNnMzQsM3P45VEdtvBiWFmytPuYiOsToDHW7tZ1upqA9uN64DLVIqf4B
+z6AExkzy4DEfOd2IVgfan6Wmj5CfZ3Zs4Zoc7UQw6qjXmvvJO8p4AwIZYzrdLHxmpccbzoU9Tn7
Apf8Epfjs21SCtRNJ0EFgGdm5Mk7uhOrsljPMdAZx936JFnXQYYdujPNxZRDuGp5t4xx9diAJ1qa
jsbsyJ1BZjUriOyrtnGgUhG/c4oRRxjof9uqxjf2TADrNFBiKZU77SafiYsOvAWYppAQgoQ1x613
AtYhuD7u7DLHlFuLc+EU5UpnEC78EnfmdKmroF1VAI55p0zFWkzdrVx35P8wdNoC9SX2NN4otCXc
FSkPhK5mm5XzGW8Lv8HP1O00hqK10Rc7RCDYoIHauqHOe8dpHiK9KXFH2XsHdiD3b8RBvyxqHGHK
6wdbbOqZgqHcnHBYxz7vBGYKFGWafu2uwreRDB8ONdo9S3yLT8ISReJX04NlwHtNj0dncjmAmtEH
WbUI5njvIzjmRvduchmMekXjW4ylCv3zGDVhsaGu7AJSDwQs3VMwJFSwqd1s9MqCiLbVuxszSbt9
lbSpx4YhXNT27N5FFI5Muf1JCzyXTMWdyAL4wELPg8i6rRW3VbeOLkNsUBjrfHM7qLw4vBt69WJM
cq1yCgT13H5JgvEjysx3kATVHWDz3NNyVPGc4Lff4sEaJVeG3E8eywmYDvfxV5pbQIY5LlmCAr+I
w3duJYcQmzu1DqR3xU/WlMGqs/xHYua+g8oa9u118NNneyrTXTrg+SUu/VBNBKMz5ymlvqJLnPjO
TRzK6Ypkl9TDc+bIdTJZuhdxyQPWDF+ZtZp+DUb50RbWD9Icgx2B70UOl3TJcuaRRgVEIT37yqfR
91re09+pU7ob27wd86VWLgUutI2bc0DzekG/FCSxbYIsPgCOovDvMp4ClCZC7nVpZfpgjQomLknw
FJfda8n+NCza+1hAZKbLZum0zdvEa8Z9Ua0Hm5VtP06AoTGDu2VewcVBZQlR1BRshC5I3GVoRsk6
/w6mydhp5Vtq87Z1Ddz8Tco6iNjGbLjfjt29AhpAk098x6M3emzIS6SFAUS7XIGOYqeVYQHJmCG6
UFkb1OAXM8Lugddx03b1juPprUitvch5tuYZA1RZ3YalVDy6ddMDjL3x7IYcvoo/rhJIjUgMbims
7dCQ4b8pDLflIwxg3rrEdNLnoiTerbVVDxsRzSprQjTZEOQtr0lv8GRvQk7CtGcjUMt5hZHzIk0H
cTq21mWDE3v4jsrpp+qL4ziwnRvywvJqlR70ynRoRLXttdZqG2xYPw7LtnsRWtcMa5/UwOqAqWMs
DJi08m2SjSX30RFjdp99zVF8EXPp0Wh1j2FR7D4z2oMWXcszCrYJS7XmkUfQLpp4EqsKLXOkroZP
Z9Iv6UkhqN+1VzpUanbNsVwOBhfNPlA4Ctn12z73Gb39xSwNmrrJj1nog9AZaKBLI4RAzYE8NWM4
6cu3sqFKpGaDlzbcN0SliEfkPn+zOtdYI+DPSn2AdGrdx+KXO1OU7A8ro4dy0qc91cxURiwc3rlt
bJ5zVFod53ujzXtp3Vrv4OTBxvmKw4kIfq3LQ3aPttdsDPg1y1llWMGyh0bRLQFU7mDqxotr62pr
5lVNLV0ICHAMsjMbTmha4Xy064LT0i3PMeVWN8ruDz4qnqxj5W6saKAjt7xD1Wpxps76nonwvUyc
YWOJX2mgsMJV2nNiOPikqn5EKMYT1N8uHrUfbyfBQj3oIjqCoCYNff86tjzSdD1lnKhAwWOY9brx
JQxoypSmQT3RbCzB5PzEiflqjMa5xUfrVJgaDIzMc147S6t0l+S47vBsvXTNtWkTuZg7dUd1Z4u6
m5F8INtR4HVYxwKMZN4Pl7wx93iFmooWumAQxybWTmbUnkFX3ixVxl4b3e/YjCfsDxAzBeTMLpZs
r/IdpAS1yIKa6SqePNseUk9zuSKLbdDQRhNajJOglp6ytPzogJx1bktQDGYUyiqZE834NpJ0b1nF
3gkJZ/FYZ58z8l5B3q7p347Ovu4ny6mEu9AJxZRsWDupm+9Cjs8jL6tXmWLXpsXarCrqmsb4fXap
f8wgwS7MflxCQLpoLqhHsuzU1tiVhxJAH1TAxganJUhGg4++MxMyGp8jsOKrQPOXUceM4I4ap55q
m5NxY0v69AXwnqbMQ8Plx159ycJq1fWO8Ug12UsG5XjTJBLpSfsmc/+tCppt2VLQZ19KriVCZwUj
GIqMiudST2PP0gFJsZCzswZZjLSYmuteMfskQu5AOS8iGbH7MfhXYrjj2/yr60W+S2RzsSlvMMdR
o5yL8xCnNBfOz6R9SNhre0MXkeKRYldiMl27EAnNxOzxC5LY0vptHdlb3PG7bipeHPOXJuElGmR2
KD56MQs0Tr8lV5al8fcw3/x9DS2yztOUNPyF21uUa4pWZg1etBs4PSod82XIegY/9doUPL/TplsX
SFtFw/KmHrk8pEFzFn30OrHe5TIxL6U5lnukma1M2ysVNQOeFCtcK86FEWxy6LQCmuVV1TleDnvi
je9bv2TIdDHP8pvb7jM1Y+U66lS6sWL7OvoImN2soUZdGiDFzDxMwCFIGkMedR1QaDuciozpgM5o
DPwAzWnzzhZOw7d17qZj4phMm2WljrUcMC64mz78+mVqcgNLmEmfbpMqlUcudXWWCIwVcbaEPBRx
QgFBT6aLHxfGjt4Eeuhb/zm+7aMU8K/ykFvDr960HkIjebBAvm4aB6HKHmijlck5V/+Hu/NIkiNJ
s/RV+gIKMaZqZptZOA8n4cHZxiQQETDOud2pV3OEvth8hkxkAsjKloJMy0hNpWSGlAAFRxBz1Z+8
9z2MaZWYEDhKiQbV5LL1rDh4SCxtnfkjlJXWuAti/SaCQ/X/mOvxr2lvsW3T1QFjaPwHKGPWtAE7
+Rtkx+K1ql6zt9fPH1X6Ef0E7/gHr/RN2md+kiagDV1Hwue4msJh8k3aZ33SXKmZaMIxukjkH38o
tO1PjM1thICa4fAZGhq+kz802nA9dMtV0jE0U0fx/e1T/ifYHbqNv+ZnibYz00Us5Up7Bpf8qOtr
KlcJzfdYq1Xuw8RAOTKWtN3AR7XrFkT4ogc182EzkZVlsB/t6CnW+xvinizMCcWJ/OVN6xlnxKHn
iprG18aKZ5OFHFs7BbCQi9W2NjNrivaVo80LngKimUiEiBnvSQwZ8hayNtbbZpgFCrwjMd2E4ZZ0
VBzUVvHFalpMluSXQ7WEqJYE1XXO/GWhOIlH9BFH36Cfa3pOn6jubEJYBCsx6X62cZNg04WRCH8a
sQLkxl0jyTHLDBJXhpbBpgNXDEcsOy7bmoyltNIIzbP73CnbASBbkBJHGuzS7kf/Kp6w3ckpNNeW
Q+9GCBTFY9Jm5A5hHSG7/bWs2KZMk82eGg7gVeQOTyDLMOI5trVQLqzoyWfB7uSfZQ/lNPWnjWHa
ANQG9kDBhGmy5T0Mm9F87Ab/tRix3pRIIUsiSkY4tXrdOsGNT+FJl4ME5SrSYR+bWkiSoKdfEXgQ
LD0Bi5c67LnubbUMAlaQmHJC1mKeRq3sxZzSfrAUY1OvffRyqy5NWftyym5FrmgIyDwhXmztEi6z
0Cs7WYcNdsiMqfKCDZ61A07FzMOpSozJGhDb0j5VSeBeslt5zjykbCRhZnfanAnAIvjYyugtFFLM
o0b04WBtM0IliUnSrY0XNdVHipGE5ISmPnmG/xGGbCZSKgrSRAWJk21WL8PCKs++0YFl6prssTbd
9BkFRnyKjZg2hUhHbROB64X62Iq1kOawGxsJd6xosD/W85DFhLmfTIYgpzoeNrio0qPUGB+PQZVc
N6UFu9WJZEQ4VkEVPsZdUC/QSDVPXTghLuuaVtz4ZX9OEKdCFo8+y4xM+4FnuFLdjekic0v9/b+3
0QW/iMVxauEY1C2D4+m/PU1zP/9JFf0bQumnV/jzFEUDrZlYXDRN8ub9AYHE+pfzE6SRKSXn2B+n
qPXJMRUDcFbWtqak9b1L0EZTL/HGcI7yRw3nV05RS3FS/3CKorVWcJjcWRvtKMTYP56ik7BVbllz
2COy/5Oe+ZIigDAFD+dDE/mXRdZcGE782QgjeNDVF9OjL0C+fc/7pFyXo31D5zOAxtOMpTtgP4hs
EsyIkoshQaAYKGJm0Say6iUM0XuDlm7ZMmpcUBhjJe+T7tS1o7lq26lbaiq9KpS7Delhl7UiL3qq
oIUl7PYBsemrOKwnKNP1OMcQ1MOul+1rKJt+rRQ86z4hX0FkzFF8Ed56GVt13hnFKrCy6qAZBKo3
vobAVx/guJEOzRgYq4U7KLmIUiioacBSkWxCDOwTqUxJX93HpfXuOuAI/Lh/nBrz1h6It+iaeJsr
7arUmcWGQ/VUKXUglg8hQSKRU8Z4xnnkagAbxC+jZs5Y7npgMTMsMnJoo2Wt5/4mlEV9Cj0Ls7/H
UTsMuL6JOzwbmQjWVpOfYqu6tBsGKkyoD1NBUe3r0UNdmrsmB3ug6nfSGI8upsqVEXFvRbXjL5Wh
3doBmjbDaB6bsidjGR0JSkkkMpUkHBb/n05fghcbSCmo0iyEJYovaOEqJGpwL5nlxoJcxhKEQuDd
QYodT6NTNbhY0i1iZdiZujpLN0I73uvWttATpiCZfYtacGs05ReJItLSvBs3dJPbWmcUqrVGfBjV
UC+SJk+W0J7xnSvNPzY2uYZaGyYbJrXDKtLSB8jI3dJvy2kXlHF/XWkG9IKaMYfd0YBBN+zWnJ5i
hz1wA+D0gGzpwS/CzVAyxgyl2pLv+HkYJ3kePUO7iOmEKIGnXYvbBlpmXq/akfFvnn4OAOMRd6+v
JxiQsEL9VQqq3mmAr0sSqjBEProcukumFeVyCqZz2PbpXkbCYTgYfkbDFnKn8K3OA+3dh6e9iiKx
qQd2aZaVrFjse2uuqGCNjhv7vI68PiOAlHu2gBmR9h+RwrQkmGrvuT2nBbDt+9SkWcrL4Tb3hne9
iN70wn5w7IIsFWW9tW32hmYJ/YrEbJV1T1OcfFhto611VHdbI/TReluAuBOh75nK30Ouf+n77IA6
gWAgKMvrPCCTItQwofJUuzqgCdxiRnBG/I/RP1bkqI3GSXmkvfLJJba/jj0iK4MpuCz0fGf6Yq0P
MTuy8axJxPyevsvbmAwEgxldtleiuykApFZc6YBEg01APwQk1dgKT7wEifdKSN+bJ41rsoOnmYPB
4tFmYZTZXxqveShC/8Vz8f1qSPKCnMgrPXxkD/iYjnD5hYIs4Hv2Wpo0a2S/ihnuaoNojP0HyRIP
SGuoofIos7M7GUfWpbfmQB/eVlW7NAL4Ek4fQnnV71oxEvohdlE9Phnc9n0ffY6VfehUdQPmm4ll
5xD9KO/iyT2yK38OCYcuWkKFksx6rS3jYtIMpELTRTXUh45bNq5DALBVtqrJDIQp/4H2CZsAjEZl
vXdwcReRmI4d7OqlF9uHvBmeKiJDyFS7rfQAZYiOzFGLEVl3GBRGvTq4gfFSROY5aos7xOstnJf8
bPvtK8P5Zz82LiO/vjbL8i6N/ENYF/EhhQ5MXIh1aHugLmZA9iRnoUwczsJSw3/hnIjM1ZYMz5Ay
1uU+qt2dgR1mnPnaWumBXwLqyQO91x0kXlBjh2PP4cs5MadkkyPqzSsPT2jZKgo7phQdIp8gqO5c
Ke6VnrhbUnfZJqXxybaYyZtacGeQBbSPqHE2aP3fQrOWTDUHaxkbNc6HsL0ZtcnZ8nd9Kaug3FQ0
DweRIiwo0j5dW5Ioi6p+kk55Hh3zrsP3t6Rzh6arJfEqln2xFOoryiX31rE0GVjLhv0XuVwEu57I
S0uOdpo8+gXS264211PASRRkrDu9OnzIehURp0cAj0Jaez3E3RdMxw0aGmJ0VIcWLMVZYRmJs7aj
5p6gs3DbkPl9LyauQjE06U1km0TIoHVaBZkH16QVybotsVIzr8txD0FBQjnmF8g5psFUa12Wyaps
AZbbsQH0NW2vgyCg+E7Y+xfSYakZoJMozewqx7axyKXNxTXhU0en5hxKIzuHBqq6egrvpGW9KbPY
hk0LfB8eRdVYNPEEDIihZEbk9HeDB3A1zL+kBoZ1inz002Vxb2Z1xFQ5/ogtgXrQC+gTOJdF7k7r
XOjvRdy9xg2lr0hbvpuVG61Ni7f+v1mt+Ff7mwE/8++7bQI/s/f/+s8fOBK/2e3mP/etKsT8zODN
tb4yLHX5fW8tP5FLRXstDfpTl+HNd1UhCE3bxmsHr5My0PrTNwdoEzL07ItmCAp4Qtd/pSzUJa/0
U1lIhYL7m5pwLoq/Nt/fcTE13iZt4uEkicS5q5J9r2vaVopK3eZZcY+WLDsMyq4JYg6alTEmTLqC
xntCwNz4DjF/BqkgFZ6DNV+muzcGRC2FgRG40dFkDwpLjiBN5MQe7bX0c3lhtW6Go8UCgNBRxkU8
tX3s2FcMk+yrOkN1UebRbZXAuBJuPd4Jfcov49a8kwQD913oX6WhcC+yQSfexgJ+3IEBOAE6RkZe
Y9wjjChc9ZwSm1RDjlKhG9t2gwaANiUBzYfJtCp1P7hoiVLR02siOetrQz1aDop2q4Q8hYXkPQ7y
dFE3/qnMnZN4UGnzwrbYOhay3hNj2K41XRFk7PYd82fm/sZ9SgbsqhhrdfCNXN8mojynSET22VQY
+wktzCpt3E2pBbdZMt0oizqP5dgYETSrasIkwi5hV+YWNP0etjA9j+eUUg0LY80MtCWZbBPYHOWi
Zk+ds6xbtKKsL3sKTKQcCP+97KnoZHRLULW1qQLh4u9hCovU+DC5BgVR6nWnrx/CcPRXeIy2jFMn
qfrT1w9D21DjGEQZKjVss8rFkpOMt3TD6U2OBRxwdbiPYqTkfqu/k8eR8FzMyuwiYbGk3wJ8BvKG
P25vdqF2kwaEJlvmTi9HtfNGzEGdYmFP5BhPhY1EVRmevQ9KKF4lz/miqjDU5BDC3Mgqbrq8fOny
aDgYtoy25uCjFR6K7ui3Br7g3rltGZ7yCb0MqUuJrtusbHXfv3BLuaFhKA6/fnT9czzgu/8LsPC/
5gCSatVmAkhPa0kDSC9Tvr8/Epf/9b+r9/zz6/dHKT3zX1/i2+lof2Lchz1ZM+hzcQp/h9axP0ma
XgOTsGtbCgrwH6ej9ongR1d3mQYqE40CTOE/Ro+4ik0G+PyeZJppopL9NVex8Re6zl8/+e+5wVPg
dnqn4nalBZT4PKJVspTC2Kdu1KJoUNbKCaOHsLaSjSGGR1OlN2YZ0ElTguRNfNe2BDZl5CQkTX8g
hHGpo9dblUZ76PThaBCpZoazl0irp2XvTpggaOIKw36JmvKe3C50WYU4UAe+YBJcWH3PGRZsxxy4
hOpZWTuK5RQVME5TtMR9kIHsr/AaqPLaMsJnaWUbmbj7vubErtDTszJvmotkMC8HUCzeFN84Y3f0
rOEOhsGr23tEIBEsW+KA6cF548LZ2SrYynnOyNc5JHNgKX5K9MqDvmyrcuvK4k2jnuziL25Gpjcu
FhWj8vC6jojg1l6gNz5S2V/4IQeqGSMswi2qKaI6RECBCIli6KNz2YovoiFyzQzaRxM5zrJnrQ2W
BxV7Q5p5NoqbwUh2ujaskfGezQmzlNMYz4GslrIcvmiJ+1oXNwSEfrAQP7b05X4zvjA3vK4672zF
xrNNLkfmAlcMClcR6YUQkqn7uahZ0lt68OFG3RObi4uppkTLHCLFRqRJ/hzKOXwGqg5zoYw+stoU
izSKnhunvxBxu6d/IZQiIgPWB6Bp5cmD64uHKir8VUbCIVNUix3iRAajXRaMOj4C8iKbqN+2ndw6
eXtk98IjoRPXzqaQi4WDGNW+uxl9Nln0NjZF7DGmFF5YZrVsCiRuXWdcWm2wrwIWgZgOSE9Ru0Ch
bTdLDfUho+xVFLs7rlokCdN0aIr4JBLslj7NEVL3HVCPoy/0jdM7azgkLPHcYgdrceszR1nEtUiR
5LC/7a2tnzlrQcahJXzkywMojHg3K2PBcKPpyp2roi2+RD0BxnSKxKK/c7ndWiP2drupjgVC3ZKd
YuzKfWDha2U/OnhZvY40uIGtO8NKU3npueYGd0e81KPotZ6vjGIknqexQ+5ivzQ3jPqX2VgS8xM1
W7ggdKxCXpWC+YXyxyt0Cddl0+/GIb2zrHSr194SfL5Y/fpl8I+P+X/NA9xmE4MKUOcWtTQmgBSA
f3+An/Ks+aj+6z9/OsH/wWt8O8HlJ2aJDhB3qSuFr/G7E1x9Mmx8ClS/3yMhnE8uY0hTo+q0XGal
c0X6+97I+QRmjV8HWcGNM1fAv1LbGs6PQAiC0X/60n8io6Vh4QSlqslyD1EVRuWEq3QQFwWDlVPQ
U0AqF1UFOXYUJk5H/WP61bosHI5LNcbbMqDlTWoMk1wCw8pD5Y7DAuda2VdocByqGAtV9EL76vv0
OswScyyvhfaHOWLb7RKLii0rffKFNGda+6mRr7Oiv4dDmu7DJLRWZdiEO3JNAL44U4n9GMczpp1s
fvs3zqIMTbHSFBzRpDScTdsH78k44AxLXbUNKy1HaULydoOTZVOXLFMAPGGaqfVup7xARx8Spysv
yS+npDwPbY1cMIAiK3TUaLKIX2rdx3Gv+9j20/u61vdaX8LCsbF6BSaGHmqCa4+F8KLu8UCabYTj
ZowczoS+X+Zm80iL/zh1HP4yq+7ZH17VRnnuXQ+WcJPla85rfdHZBP70RSKRFkUna+wupSBPCJca
4M+oJpg2QGLRsfUGnVrYy2aE0ja5zZJlz7kZ7WucX9dIwoj61nDxWe5wbpHKNKjOOz9aEyFlvLlm
dA5qdDUtMysWT/nGFcVDo9xTgvF9UzdFuxl149LPgAzrA0wCZeNPHkWF5oAZEs/JeFHI/CHs47tp
nHUBxSzmQWC9sGUMPNkNnr1Uu7ajqNkr334Yuixl5KtDx81Sf51W5IxZIyoIQ1oxOeBVgyHX5vQe
q2eniu0l2ybMczWyCTfmqk6GLFvrTXcxBMmjYIJBegIjzbDUN3mepYwWQrTTU/+KpflMpuzOD5t1
b5SvOvSSUDIwG8ZBWzlDFtHuIAHIhNXvhGmrU6jr5RFAFIpDlbxaBnaXRocF0OfEmDgK7qvZ8ph5
ZuuulB6wwMPIf08sHMRJotqs2CZ0r0WkhzkDKYOBvsdX/Kxc2L5Sr6BKB/jFsOYC9FOauOtcoKJ9
wKzTiK3XSjGA9xI4sW7Vi3WSkV5TC62CM2KHfG1ash/N8KEfQhM4h/NqDM711PLS6Mofw55SH9Hz
e+RBIzYJkb8wRf1Z+aREmTKxL4oRWamBW3zNHhtLgAf0bcqJgcloSMqgOvS6Dwkrtr3FpFDk2Y5Z
vRLxbewsX4g3ozTzqziteWJToyx5J2flUvbYdYiHRZ2BO3qJb08uQ5efFlEmj4NZE8ojCdkRTXoc
y3w7ZC2sK7hWi44U9hURbM2KHzdcc+m/ufGkrRCa9TgPO3s76bxgNKA749t4P2r6DNcAeVFULakt
uUoa5lhB8FiJmRDa4KJ2rKY8RPpUQeCK+GRIsr7GZZ9tdJalYKqC8CoM2URqdvnU+BZmsbR8T+vo
fRLhpZVwMFWVwMLmOrdJXGfLCanbrnclHoY6CfeFxdzR9ml2K32ka1LmiP6DV8ZVmy2V8F4SzXz/
N7sxv29Xfp/g0Ab8/S35W7xKk//H8hWHx2vyj//8txsSCQWzDkx45tdbb5ZQ/KmusCTJ77/NeKwf
J0AOvwEzT7J457q0WRn+fkvCHGX+wz+KwdLXtJVfuiUVjdRPEyAaJRotA7gTNl/J5/d9hxOTPG8m
UwVaMYMik6DMZZbPpsFPOPO7Jsh2di+t6+wKEYXJ5ANbizRs79D7rTUbidctGUmnVlfJNhLBtHW9
+By75niVSQOWrcpWVSTyC9Lnyn0YZc0pv7W80XkcMuTrSHanvTKgYJp9dgerLDoayIhz7lTmrIwy
lGIhFXJ/nhpqhoPJCirT9OJUoW86BYWus7XvlkT9GtuW7+KWt7C9CQ18o1VcvlvY9RayCbeA9Ywr
hThr55sucn+EBVl8pSUivcrs4dVEI2/OJjMTF/0NJrNtyM7m0LREHY2mfTOn2iY+Hj/4V9m5yoNb
v8OTH7tDtRntjIYJuo6TWxKpXokNnxSyVcAg59h1VX/J9/cmgSvSpKQkL9oBfDzi/C1janNP6pO5
xwIhF7jso1XJknRvpe3DqLjYx0QFBxxyJFf5/jZDiboWff6FkbqLspwZuBv5kKYc8/j1g4qNdlUG
NgZm3C0raTbbQcRXZVU/xtm4xpaKgLDYdapPF0qzXiov5qTX3HvkJUtL4M3o0uEyjqMvpjYeKmdc
edqVVpiMuDz5lXuiOf4tW+67oZkuNUZ3Zmvc89iDSWF0OA4G/PrJfSvqAayW8d5OfJGDfTYb6D1l
EO36yVjXRWPvzBF8uJ+BxENqjGBmJJfLV9e1fNNS48JK6WkGX39S1CBTNcyyEtiMiPQCbGNDDqKo
qGcQiPLowwJamS9pHpyrsFGrak4JN7RoTeAweEX90NqlC7sQX5iItRXIqLtOcz/yOY/AcT464iv1
UzawY5SDeaEK8hFyTx4n0CILLorPQU6cOMcsbNtVjoRxkTj6jeu7QLx7cNsYGxaNjxlAZCvo49eu
P5xDObyM8b2HFNELxMUwvLD4fEjxspcIpuCiDvmexfeKG2KVyl68YG394tqkPMrC00Gwq+ba62b3
izfpa89ifcqxD3TF07xdAst3hfhI2/hurd9wh2fXlq0/lsxm8ZIK92ruHfthutHglJis2/ae7O8o
aezboURoYqQO/IoUDsdohNZWRWmxhS88Msywpofeu9f8nnWIiZVwNBN1aKySaAk/uGUP0b3XaXcF
Y+3YB0QrBeoCcBiz27Afz1P3GULbSoowuSw6AsJYIuXmwslqsggQ1l99/VCg5N3EmP6WKQinECvj
ZVMPFVBFt6Ol9POrxDlEnU/9NkUHR3eLS5H6/f9YD4ey7o/crv/1z838/v/KAENLQmMl0fPhs1QQ
X/+7i+70Gr69/rDgkID6/vIC3246/RNTPPIcdfSAaPXmhca3m874pKxZYshATtGGGjR9v5NedcCC
rmXxHxM7DbLgn8M8fou2lamjhjyR/wfo618REjL6+/Gms206FwyquoGaUbN+FhIOVSIYmANrGNq8
fjYix9moxjB2UVJ4NzlrukvorsXOZ1C1tzpNWyHUjUlUyLUlQ8hwaeWavhedSYE2gSe2ddg4TS+8
rTOocOVnUj3r3eTeeCPe6pXbMRtaVSW/tM4r/cz6JV9ge3IfeKuTRowITdlLC7bL1lMNrr7Qbsl2
mckRPZ6IxrLuZULEZjXBHuC0qXqk1wOjcsem5Nf8atnn00feMYcMfI/b2Xul6mvXVhKpQ5n109av
JnOPS6xFmcCXfIM/ksT4VjjWhdfhDZS9eRKIlqEGiYaAAlLsL3S9sW8piGkwk6BgaZ+3Vn8Hudpz
17ZeGeyJDMwqKsUb1HM0sQWxwSRG43iD2B4f1IgqQlamuYp0F+MHkqG8h8fTUQgtxprVN4ibpcAD
v2iE9VFL+ZZId6eL9jCbp4gzxdHHungVD41xLasRmeYYeKt2isuD6zQfZo08vnMreItOcicMHRkF
5zEJ5lO8dozKPXsyolyvbO3UBbOZoGaomCS4GmPbfzJ9ZNEDWepDgCQ/k2jpVJUSb+wN/pI1+2MD
2yRRPmw8Hxes0U7XXakJIFkuS3+VButKh1BawarYeUYyXqV9GKxAYFJCz1xH1ahyWxWyuB57cBb2
RPStIJX7XFZYQZw5I4XI22YZuA38EDJKF6JQ9iYW1kRHx9ojkv26HjI2HtVULQnNvArIducvdJDB
1yHSwB4Fac3VME/y0rupbttjKp3sFATGtJpE92HP0aha8G4U3Q02Du1EcrSzMAXGMrOZfSeQPIkW
QHqYuMJbT5ilF77X1ut/47qfUdXMfv77ov8mrF+r1+T9h9HY73/q2wE4L3vZZuh4ZWnXObH+PAAZ
hrlMylxpUF/+IKSWqK/Zb9AgaDb/w+FE/r3StzgZUQzSH/Bi7DvYK//C+Yen4qfzj8NXU7QT/Mtp
K7+ysL/b9erAoeHQZ/rKEh07SkdXh3Q2mga6dS/wZtS8fzUBe4e9dQvKjcl2GqA/MruX5EkFHi69
8BTHmCqYp71bTRix4WUDq9R+dJZab5H3oyRZNFoLp8QPztg2vFWpEbOCynoDR8q+SoLQxeUwLrME
YNYYP5CcQ80FqcJ5CvruM+ffFytqsS5M0zqZErEeaFvWmdlvRZJp11Y675u1o2fa+YPMlNjKEnK/
qFgc5J1xKJinrzH90zqbBBoEObMWK/TSa0srdnBTwb44RNGUQuA+tbGrjnbBQqIiK3lmHkVRnm2K
knPMN6y5s0HyK8Vl6zIwDzKSARoveTRaM9lypb2pLvC2uk/gvdN9SRrNO7smFjtrKO9U/YQ1msmh
wtnHhbLMLaD/jmRjXc7CvMlnxu4n6JiIZk6HcGvphTpykJ9VBQ8fyTuxWSGfiPRPueMDvMtANBWi
2INL3E5tjZ+VEKUBhctDJQdv081Eb+FDlr30iuGOBozk8qi7q/ISkIpdERXmrLFMUaui2WO0BEN7
qkErhPIJ2/4BnoW2SNryqm0xt1qRXIdi4KSWkOs6I5cnCUSjF644xYyDluBQi6VEZLYFBqeAZZRL
FOgI4pL+BFEjWIe6+1bL6NnS9K3e9uOizV3GQXCAkAPBtcBzgOtcS61dyiwIkgMLGSGfwlGS4eIi
Em2TcF3HNZm/KdeMEfvXnpMcx9p09rHRpVwV2qIpunRXtO4+7FZdUh7sKLlAkP9BF7EQhriahJC7
yArs82S0L9D/yNJKE4ro1jtPAvkZvi2yooJA7L9+cLyj1QTgAOZK39XtFR41i0YKTECXmB/oa547
MnxXQcQvu+oGO3/4oMUXdeI7D31p4xWqOo3NeBQdEOrfY/7aVUEq9pon/EvX1H1iwcoA4lQagG3U
XuxWFlvbrp/1nmPcj6z2CJSAbaPUylXfTLyZMus8+vaLI9p+GdnJTnrlDZXMSZ8jwUY92epKpNt8
NI8OYNwKxMQ4uf2x6caBFKRB3aAeePXk4B9ZZqobLfXf0Fl49EPWcFlM77VHWrEPU4HII1SFgT7d
9rZB7BrO0zB22pvUi/AgoqZ+GNHo+W7gfmiE/NphdNtgoXsShjyHdWa/JOxraQARazQitjGzsykE
/GIv3YIJgVcWzUkI8CYL2VWboWB1GomeO9shGCkdWvS2PEB5FmCnY9j/ZPbMaOOSwUOsW1dug5y3
jzLtZKe+sSoLD5ywA8RuEJp8LmKgaEAsndlLKlbEFJe7okvodAgtuR5FQug18nv8KtN+YvRylpDW
xqm0QHoW+rKGWX/XeUFHd85FbOrFdBM54llzQ/WiTQlPIxEky74z/ZXs9fFBm+wdm2+JJ5chKVc1
YNM2dN6c/qMZmcuXqUgf0zhYZVS1L/h7lgYSj0PfkSeg1f0h1RpEfdEE2sLeWy45b3Eg+6s40oKl
JbtkG2c7RBgaj2NxshmONsLFlcoEH6hmcVQ8HUojJr0oakLwqn2XWvT2pBDYVbz2BvgQo4bU14Jn
7dXo/iEjb6cy2E6mdx/I5AtW81M6Jbd53ayn0KEiHie2gnN+NUS5EOVf5JkVyMYaklFTRRf8PD0/
8K94OJcziCfTQXRlF7WjnnqpiJsXEOfoP9WxpXTs+owhZ8YhEk83+MNgOrhpf+fIfaiRb6UMrGSz
iMWb5Sz+LGyhW3Y2eI4dokCQvWizAKafpTD+LIoJZnmMnIUywyyZwRGMusQm5226KdDUpJq3Gb+K
bGa5TTILb2IUOP9T5cw/1zT+i6wHvx9W0gnOTdDfFz0Pr0ny8R8EfjDqbN9+KH1+/7N/lj40drrO
zBJVBi3Wd6UPSg6L3aAGiROgCxqgP3o/+YkBJ6tA9igatgyDhd+32gdyPI0kv0fZxJDesn5pF6j/
3PrNChOGm/xVjKMcYxbUfT/k7NpU6HEQWSsTwvWiM6M7qDikGqF81bMHGwNnnWGnAhSXI9lfdFF+
SsLk6bvv3dVvadPfx1DrlId/KcEsR8rZbUcNiHpl/jy/K8H6KmnczpPTqq/Nci8Yc14CzSsWNAIv
wmDqmjuF3NC91yvdY19SR76zNYpSkEc2QirULrNurD5PJQvJ+lU0BTlPLlltvr3xeWusy1FMQBHz
c6mNzwxGobIB+c3ufD999KkXQrjSThlPGyXEk+wvQIRtU6WIHtToJ6AdLge92Cb0mrLKN0WGO8qy
DsGoHbxCPlkJiZ1h5p3qACO/Hzzh58eqWjM97NsFP2uyIogcbQLz3edRIC7eOg5cLWyz1IIz9rpW
UNaZSWHkGjEjELmZWsUdST4FovjgYHqgUpotFuGgDz+bPYmTcfrcvva5voPFQ4+HQDmXfbiIpH3d
ae315NlPOKnXgUs0y2TTF8dAMON6G6CJcQ3/PIIBYm69Cyv3CZQ5VS+a67x2NmRwPE1pZVDslneB
TUwnelha70s10YJmZXmlldnnGITW0Do3g/owRnndgbmSlbFDgP/AqnVpjNqqNYYXw9N3HoUZZ5l3
6TTt5wl9D8i9Jaupq0Qbr1H9fdH6VxczxyJsgi1EiHsZ6AflYajPQ8TPyY3VOu/Wa+vm1BjlFQu8
dhNOwS378nMv0svYC84NXAGrIbalcreWljTEaq4UyRfgF4Nn0xNADLtopTUhiCw08hn4DD3PwMq1
2pccu8nK5ta+r4v6MlZGczBiwyBohktpUdfzz9s2pqPTvjM9IGqw7vSNDQ3/WtXTQyqy8AKvebOc
4jg4JDnSjHwK2p03lShcNGqcvhHmpbAZbpr1dNn0pAfUkOPMGWOVw7uqWGa96xW+Es+E7h8Z2kOf
MGXP7GDpg1C6sVM57Q2MhDDNHMAsBuN6dsbZYjDwfwwJUxFSBuSND6xtAZqBG0hv7W3RIOd3K4jk
Iq/wEpr5cHCFDHfZ0B7JVAmOSZeHR02jb68tlKd+PUW85XigMj/0HuK0/Vywvr/pwYDwmBXH0RsP
JbXdPWLQ8tZLV3F6xbYMTOZw9K3AOlYFU9aglVimgcZd/vZBWwmzlW82qJmeVMiz2RaKXWVOaV/C
GOTC41vd27dawtxn7COMn3F0CvjG76Nh2GepMg+2U74NXQ3Oz5/6XT0G/WocnPKhWelJl117E7Mc
SA/g3skcwtORBZfS5xkVdcRGvoJ24GnRdTk6z+z8ut2g9/AchGph9hOf4jp3roMJQFVIk6L4HMxa
STgfm3xWTxazjnKcFZUd0sr/Q96ZLDeyZNv1XzSPZ9E3A03QNwQIgj0nbgSZGREefd/8k75CP6bl
vFWlW1f1TCrNZKoBrW5mAgSi8+Pn7L12j8RyVFpLEKAPrVJf2kqHidRDbgelzRwQaQql1iyRbTZK
v1krJWesNJ2eUndOSueZK8XnoLSfmpL0mEoPyp53l6OLspVSNFCa0UGpRwNkpCFJB48QO1aDUphG
SE0TpTmlPRwfwkmseqgaV7hwWJ8g/mAoGbf0FOUh5StqDuyznx9wnBIErpFSuhpK+PrzY1I6WBon
zdHTWvgxuYCVz4ipUrpZLX/rlI52VIraXmlrPYoUqaoVZEuDql5SVcdQcVSqrsFso4oadzupmsf5
qX5UHdRSEAX5vqA8MimTXAPYaGxq97qxmmsp91ZR5gAQhnrnqSor0X7ReIR8r+ovnUKM3CK2nfmj
oEBrp+K3TsGmsT2MWAc0VckNBnVv2LY8dqFkcKmsbRs1gAT14fsNvhxafChdLvEEvUjVip6qGs1a
igUPb4dyslB1ZZpTv1JnpqriTFXt6agqNPUOyU9ZmlOgGhSq0M6ZiqnalTVtWahqlqcKYxbqW9LW
fk3oAD7uwr4FNJOL6lVms8p7S2654b2AWN+ms6w+TT2/eomonrBgpAcj7tEy0HHD+aMcrpX24CP4
eAiYrm17W/tIY6M5FozdSQx0LepNT9z5aQarsgm6x1pLkagDndlbrovGi4bcpuCux7piDLcQ9Y0g
awzJHFZgEdr9OarPHREapwiYx7lvvqOIdBJm/LHmcWWF4gg4LTjOdqkur4kc6jvG+w0oKN/buBEV
djkP5aaTM7dPRDytRo/DBoG/jXT53QVetQukHp7zGHQO93a5zcrQWxuwiSjSDRvERtNgYRvyU1YQ
x+GUwwNuyeDJq5sLj44PzaJd6OVFw3AGhWL1mgW1dZOQ4GLtltKtw7iU7zNQ4M+zl2Euy23/lLSG
tymCzDwLB8cUIWXOPgLh09SauI9wIc5hEZ2ixAwvdZ6NfBzw9nFG8hJqlDuZlyGxOI45HyaTEDyz
nI++35OdkY/RuhprSCxqt+rW0ZdGJMZmLqS2dGdBwo0ns3M6+T5e0CrGHh6eJgQcuzKFDF6C8wiZ
5xBDnO/HsKgPnTHUB0shgoDzJisMz+u89aoDk19km4qf0dAB79JguO/Y5Oz6mX7K1JEUVuv570aC
/Ml/lCEui93Qoje0C3yN7EBXYe+cIx/+eeKi5MxZa8nJQTjkzc5jIh00E3N5oyeGqhIHDz38PGff
cpBDAxNqjurDqLRdtv+YlXV6keP3WBTFKjY3hsi9VZYInmZNAHobAdxRV2Tt2WAK4LANgbBEc/0F
wihcYlwFq9mdjrG/aySrShOD4HRrAGRTJoEDJWm6rMJPf3iVftkvZMi2b6rjX56I13MOKTnsAEvr
DkByR7fQQhXJAVLphRCDcSt9FbzlbUkMwZxYdBXckurme/qhnUug5r+BkYOu64EdDPXFDj2I0eSQ
+DMNei+GcY9FMj98dTMgXiFeqcdjso477iWsj4lI/HsL64IJ1FYjBygb+JYDG1G7JlvI6o+alKgu
cQgWhkaw88EZkaUJ76N1k6eh729aAXOVu+KkrI+901CPrBCpHmhL33A1VwuBAG9JnQ99nJNNZOeF
gUq6L9yPpoHjUvkMVgaPlGY50ffIzJlUJVh1A3PGiZebDtMXqoNnTa8INi67Zhlqgb0ks0bO2wKx
wbL2O2uRFRPdNs/kT31UdhcvJOilGIf24FXsFmkFPEGEuyvm6b3v5t9VI8hpz9IVfcRkqWlhvNZS
6uiWRmZW9PoycZ0NOQKkmFr5NVEd+DnPnwI33FnC3poTvi6UfWDKkSEMfvqgwvhqh6JryIgpGR1l
qyrYOke0JfLiLSdmkic2Eu0MuWrvj7fWBkhtJHjv0I0zLfH0hJblO7PgAQ8ap1p3lZ810xFEl8c6
i40Fc5BjG8/fQtPoeglwB1G11jwNepWRnwp029bcHJLJeMXlXNfRG13Tiw3PaJGN8q00tir8jZS+
k5dwZPNmvBRzeyhkd9EwzWRAXzhHYptp4lF2ESJadkKD2d/sIrlnirKyPYYHsklPdZLzN11+Mrm3
5wzBel+r4I3kqZ2NG6IiEg2N8TWcb2Gm3yzRX1jkLh3GxCm5/vFi4W29kHfRAn8rUnPjyoYBVHer
vHk9UIDLqT4mqAy5FYHE0lNauU7z0WU2K7T9lsbTNnRY0mz8jEt31K7BE2Ukx9rnFIR0RX9OlyU4
6l5XvNnucKnbLiX7Vr6pP9DG8WaRNTSE6bowSY0Jq/lGjq7KzbPu27tA7Yc087eZcC2wsbBWWVA8
lBm4pgIMZepEROTQNJYVXciezHLP4BdrChsiDR1J3YupgkfiwqNto2iPiDoXecbHmUFP5C1kfvYh
VkNvyObq1U0wJoIIGqcgvyl566viBMwYSpQxEyXV8Vye+LZ12F6mKNm1DeHi6sAEqkWbw4MF6FQ9
Av8rOLFWAUXp5wd8KKcENG8FdDnntAEwH33qVvtBe4q+JB5EGskkg2A1J/MIXgjmZGmqS1LEKUi0
XkXd03sO++FmFdmbzcK2sL9EC8zWtjir6qp2CjKHaOG1sl5HMn7CPf6U19ldUuu0ltCuY6DI1Z4U
igjBKrUAH8hMH5SAOmQy77tVzlbb86M3SsR0MXjTb5kTSTmPl1Dr1yHBhD83AwnIqPS52no53cIu
IgYWsF3g7wZFFa0ScuvJddwaHli64cELEk6PSaEUYiEYIsZ3hina1Wht5tQAi9mUE/Sx3+r3hubA
yccXLQO+fD6kb7bdXoAqpSSwI5Wse4NJYMxvbOeb8Li6wiYFIKL6m+xiZrZiC4vjEbrcLExmF7WZ
hZz39LsFi2UQBgEBjofckxYkT4WUb5LsYIuJIW1AFvkZG1l0sLX4rYCLtpoTsaXjue28D3X3haQJ
lbRGF4Mx3igPkUv1d1r3a+iHtR3neMUjc03ay28zsLo/rpPC5jyFAsqYbRn7imEIkqJLkZBwMcQS
AGA03OqC01+nAST7aLzQZuRMavalq/NtDedraRrVsP057uFE4VKmNBqyU+azCujMChZOVLxXNsWB
DZJ+Yo1I5VeKF4V//HMa1f/xqN7I3NWRiRn2WqusemUJijfy1W8ix8bvhOqJyexyoCPTythkb8Yh
dDpC1vKjHXGH4XoglyPOlhLfihyMW8FDTdPyU92yAxo0QlRlWS4GPSbiqFXjWf9Lh2OrLhK1kvHM
4rafU8yDDHjN9s6ucmthl8lbNMOG1ZxHzfkkW4x7Nk2fvVgTCwi6EHtYT0o3WIaNfRl8Td2Kebea
J/93l+WrMuE6jFTmEpOnFUmT3DOZuRrG9tfoap8UMusJn/aiKFneY52zq3cXzzbCDb0Me9ENdDw6
NS+vRIrXlxsNC3G1OBdOCxCczfcw+exv9A5ujmdC84qKtVrDbClRs5ODl0E76AtuF/bLbFEymDbD
qzaVK3JZOGghRDxvYvmCysoTmZAuS0vTFawYfxkyNgI+Tku7STfzcOkahLD6vELpWHQkIY5AOVMN
bI0+Udj4unBwWgoiLNoPc+RNChYTjy74os9/ExfEx7TjJ4s3mpvWXzp9e8ht3qLwkjegcTUCcG4Y
lg12xYCBzeErNMpH4crpYOac144lB2NftDVdRFGlD6C9ImLVq9oLYvlLSjwO/pq1ZvpbELn8Ip52
YZw8jZI7HgLIEwC7rWEW35npjouhnn93fhJsO7UjGCt6CfUcXMqJAf34I1svwpPkuqPEmAH9Dvs8
ptwBEKIT9TFDRSQ7pFkLUTyoi02Lkqf41ajBmVkD64vwho3djXd6HV/KmD18ReY3wTANEN5yaWGB
TcYeOjt46/WUeM8Kcz1Efb1kI8jVUJmwVUFFZxuZQgrUa7VQRZ9yCFYmaOaRYBGCD9ZJ6z+nTr82
g/LmygASc58ctDyFtMLQdJ6YZORB5K2n1roOjaIgBVx3ji2Aq3r6KoAV5E3UQnWn9VuRJ3sw7axD
PvPLRlq0rGDtjZN1n+o0GdiofffwpYheMp4GtVygS+Ffs4gzO4QjIh0eua7x4vbJY6trv9o0Alei
/9a7/CPEDcx14gvijPNf9AfvU8uDr+Gb90Q3n+s6IO6E9v4wj0AvNWGvSo1TS4ef6EUuFt4paZxT
41Tirug7Pj8Lhq8TDtzrcJrsiAdLJ8e1F4L7K3LvCg28xSAFAqwZKrlu3DZZUmmh53bbm9kY9r4X
jFc1Vy40UiVRmoC391oDDkDUrYYyeY4iZntRV+GYV36JZRQbcJKrJ4ppHZnPeugoz5tspNpt65Or
tdMaREK07cpuO8+BOLPo7qSfiRXIBmasXjssSQ1ZjURM7YTDgG5MunVY7pJxNl6Aunu48ilnoi1z
fhJV4NgctbTY//vTif8zvdq/Ni/9PzvDCGwTgxO2o/98ikFc6X//b/1n/efRxz9e9vcBBrJqNQ3x
1NTuD8PS37Vrzn8oJz52/ED30Ekri9PftWvYTbH2+wGpt+bfph5/0254jDZ0U8enz/ACxA3+1X9D
u6EGIf8k0mamolu499Gkeo7p2krE/ae5AbleZTfFWE6cxiJbsds2ZNIuWkqscBdH5A0VUGuchNCe
ETWZ/yq0FNPoDP+4vDJuxz/0LLv+3BOqaMYENFjeqxnJo4z1eyiYwFCSa2q5T6aVXdXfNzAyg2bc
qt82FS2P5mLkyuVRX96FaXF0KDjr5FDGyUnkClaxp/Y4lSVlQZ2dgEdc63lV1BGe+qT9jI3iqsnp
geirMmNLJ0MFRHluavERkJLRpeO3GHPmEPnepEGjESJ7wWN1cMpsn5jOE/vItcOGRGK2MueeeKQe
J2YefMDIf+oj6m7bO4xuup+L8EIdPyXt6U/Xy7+a3Px1bqOOP8gFJlgGkyz09/98/B1Qz67X1dm6
57EpxoLWzyVwBRxcCJf9htb/BrHIQglbatmcSALd6B2i9/psocJOiG3iESiP//tPZit5/h+jpv33
f/0vjpq2wZDAIc3/4I/9levVVb4FG7gAACz1o+N9ZiRvo3iBh1cyAO7G9gqL71dYIxes5++w05lx
8GfQc/SooiEYz1tsI/skxdw2VSfRJEfM/6sGyjMhrugBSddM7FdR66DoeMewy5/ziK9pmvcRE6qI
2IYJ3Kksh21V5HtNObD0sd9H1ci/nopndDb3ZpsihrD/GMnyLAp/Ff/qtOCG+OvX9xzlP8TiyM35
v379inUORE2BGiNhRuVijiPKQVsYg7NzS7BdgHxYVSZ3WA5OuI511ruy5Taqk+to2c95SXPK68ZV
jpz62EypfCwiQF99G38yOCHcrJU+i4CbXFAmIY8KvPjTjNhltUY0X8ox608pzYrlzyuson52MnN6
1LKZPKCRuKtJvaCtyWBG3/OSRo2/ywREWy2QESUIw40Kav6i0UieDfo9mouyqxkwTNKg8aUotWlm
HwvRvQ4ZRGxY2589gpnlFNNdbKf8NazDYiuamcERUa2JFeYgrjQ263Fun/SkBggETEwfgm/TGc7Y
wLmjbf841RPRMUagbAg5pH4bcSoF1RFMhnuuu+rU9XCA+rjHKWg77ZnmHaRYOxuXtS0/4rCbb7Pp
X6PyHaPCdEDym+5D1EBFBoyyjPpxg8fa3kZD82uOrPFCPtZ08a3yF1B6UJ3jtms3UdLDm2wJ+007
f2HasXnpfZo/STMFBPv5hONp6FklA4UkoZll5ofadKf1lAefYSGLfaTTUMERfKhd5Pr00xH4e1kF
2WKiT9hAk+fZllCDo5yFJVTWGQShITtXeO4PUA9uBFgPU/Cd0P9Yd1jvgvzDicJynyTdle2m9+p7
5Wsn9RynvIWRXhxkTxt6JOPgaU7j3+6IwE1EA3YQ2mRkD+57x0U/0js7T7R4GNxmhwJzlRTdk8n4
ZWWN5jqAg12lvbYUdcmn6L97jM3ZnGCpSC8RsKIgGk8iBUEZNl822SurBPUw4M8tOA/SNOiwQ2vC
YZkkW1FdYpUVCLkPdUtbXorBOVYa96qnb72k+jJQd6wboyQ0pX4zR6RuvF8xxzi93auljb9zyQAk
f2+m/EuLAw336JTtEmDsQ1g/iqGs16Imqlzra9yuOmOcnjGkJ+1t0jKsS3nO69k08XcZjbNWv/MK
aM8QVifJht8dvNeAPdqSipvNaINIhwupX5Qluv/A2dlgTg+dSThveuKkk7JTgFTFHuCvenOGbayN
AAKtZMQGAeAf/BuMb5vNnW+P9Gap04H6eTMzNkKUgEU1zkcW5+94/b557lKPD7dM5MXO4JBHtFY3
ng6jkxRXt8cembjRh6t5L/jpYDs/5briDTZw8zGGPqDjpcuvTxocWJoVpknKImAejAvKzmdGD3BA
NVwMBqg84kbBpFSOt7GTGNOHJAt67hGOESiXjdZONyCh5qr9KdrwUjZszMMQtL2exIysHe8xTrZD
4lR3dkNErGWLHT0k6E1ofpdNaZ1CMwihc2VYeKS51nPtOajIZ2gMIpz6R90JSNOMkn2f6CfHSqtd
ZLm/OtrhdNYqj0YfBbCebO2qW+NNJsIEcQKNSLy5dqs2ZdF60NMvkbtPjmHvGFUjzKKv1EkuCyd5
cplyxEa7tQGWh37/RjTDsYtIyCMuwzVo4NcZDdkgY56XErqYv+gjW4AkdtZ6PZKoAzki2uvR+EwT
5jSZ872Pw/XoOuMvVK/kXmMczbLk2pAWsuqNTwsVdeP4O7OIso0vQZyJ7D1nh0AuLZvjwRf8ArmZ
ZlgXQ9M/x6oKn3I93Fcu37i7gxf3WtQMe0lJvAtz+2i1Jso549h0/bNSXMd4jbahES4r31x3/UmP
YOlnRnLtNDThTejuOyr/JsyASyZPftg+RcDazyYqyo025IdkZlMI9QA1ZbvI4vi7sXR2e7DX7ALr
9FRito2lf0k7+104DCTSiO320DKxaLT3yRAd/ELtpOsso4jk9jOBcll1GtuLnM37+ECBRDCDV58w
fdPoy+wF4+phig1Mt/On7hGKQkpyFn3PjRVfCYCt1rYWeUS9le9GSiOPkuF+6tN3kbePqfPG4Hwn
YgVH0jaym4OlQy25dJuM8ymIOwkH7xDglqs158uIXHL2XFzIAks0GcSbmMCX1AzvSlmua7srt3XF
zm2I7KtZUw8IcRCj+2j6fvfuu0jGuMpLe/TWPpp26KL4mZzrNNXO0uVhrCdmu5/p61YRB6nT2+Rm
zV8d2UF24u6ZO3WbaGB/ZBsbbAuEvNsFH1KPdv6Mk8AUKa4Dn68KGigmSiCPnv20IM5v5rFZovyk
s2ji/wK/T441eBTbpHsQTg+p8Eku7dO9cNCYTAnwRVrdSxt/46KvrZLep99tBxl8g5m8OGW/Hizx
0o/pS1/MzxnVgqMZV3rtL2MWJQutIxBE42YZ25rulNvsmdff2x4eWn9EatEHQPHE1irLJUgGBn35
XTvTzps1LgjJU8ZPHukcIzcs9AF2IE8xzo1r8fVCbpR4zt9RCTJHcOWJzesJkYG9kTZPpHZgKZwn
8p6HQXzb5ficxHG1hhSSbOIkBkLljTwSW/h9XecsRAeGeoi7b4wEYIqzbGuiSIm9Od1rhfOECbJD
NkDvuUehA1UgXDZN9SYs8ZH7vnFX5GR9UAVOTeRuE6b0y8oeIb6n7XUY2nv0vdOSzRkTjbZHoSIJ
Cek9f4NAw147hSJdz8aj27VYJ6ruRmoofKv2kNDekYx7SJNUN5AxVthKU7rls+RxaL0ByXQW0PCZ
uTTJVyA0HvwotWSaPZS5RdKug5wgtZNkNZcEuueE1TEx/u6c9Io8IdtMwENPNU8cMjXRn2jadSBy
FrsaTugKrUuCAWNlC8TVfXhrR+tNDDSuVHunE/BHyxwDfJVA8YRNVOxnI/KWEY/qYzY6922jXxGV
f3pmi5uiI5a41/bVdPK0cA04oDnCwu42RlNdeqK1Brep70bKy2iA8Z3KiuySgXF8XQAIRIp2Nfx8
4RhjtBnjDD61RgMrBV2OJzTvwpfA0vxtat1Xo4dvxxmy1ZTpuO5noUYQ9S0o8Ce5uU/KWMQxBjHm
r9yyeuI8LGo5OZvWJTccfVl/aUsvYkTLMcXovRhaTCpY9s9BsSvIGVl7aVN9Fohx02lrhEP+nUqH
W1L3zj2S0VUfARYsnI2njZdKPRv1Obu7aMjV8ZGTnqIisrNuVUSN/l675VdgczuOSXqK9ZKYgwLg
jl/AA8a+iR1qYWTos5XkeJfxQmlZ4TufyKfj7SBlKapynxpaDN4lorjogy8mRWQGQp/ZO0IBanAg
RI0NxkeOJSmqg4fixahPwbCZ7GzzI/n5+UEJIhZuQcJaMqGrUMY2trrMkvraRBTvj78LJx3uQrYG
aGl6gJrzsJzr2VhqGY/NOn02x0BbIMy6znSrw8gFfjomxH/272LIt6SX0/cyPpjFP00zcjX69e+W
mR2aorl3B2eFxHzf59N9OnT3aNo5uxN0iBgUKwcfZEOxb9pqDybjqncOlZYnHijCckD/Zs9u5OiN
E0BYc+qWyI6Q20suWYdZTtwwnvINcqK0amkkybPpIbCu5alUM6mm/AwrPGOuKVGK77XZOXKnXqsu
O41WcR205pTJfB/w6sVsUKHR0IqK7NEfstM8mE+UuLfExpJNiQkICHE4k6jZS9jYN9s+i5aTleEi
Tq4xboIeIIrw/CejRsYyZNl39i5nKtIocn/FpXerDS9FnMtZpnaVAQDkO1SPVxwYFC1aJpaEPfMM
9sMHe+YQIN18Um832fJILm3dVOtYcIiygU1Ocgyb+juLfER0hML7Bp03Spl+yDZE2Rx+eiNEf0+i
X8Su8rJtmM8/kdjNAyoYluyN9kAoVgZreNXUJ1kEa91Lr+zOPwxveFLlY6PT8wPaLMzsmHTzrgk2
JfaohA1+X3xqucGWR6ih67qbqqtqt3i0w/lui8b0116X7fHm3usgb5mkHAVDvrivFhELA0AnmF+E
dLX6SfUBcjO8OkX4ZuD1GsfoGDXFXjrR3h3XtDeZhKef6VjsSwtVJ2eO6fk5SDJY9yE9ekM/qjOl
eMjqKPTjZ1v+pgx5bR1tTWbMMUqGrfqkbI+/RkYZnl3t5rw4qi8jk2HZOi28R1gVXBCqdfLza+jT
YpNXL2+MDhtHfuzlfJ847UldxEnQbGRAVEgdbzC4nebI/2j17KjOi3D015mGh6zbbYH7l8FsdUoH
ZzM/pxFaWq5/6RdH1RuxWwb6XbA2TN5CymhhSXrzaDLAUYgLSq8vQsiVq6RisMvgzdEYbjDoaLmE
dS5CMpvu1fGy5vIKMGCHiH41ucx/Dfk9pYGCzlwtVKmed1KfJs+IcTU6OKpcUFpJbz6fdz4jS/Oh
UMHT0lvnct5pKusGDRVCphWoBJgFzUkb+8+qyhFsIJKkxdFOySfTdSJkLDpVtMrsmoSToM9vI7M4
dobPNARffY3DE0CtRezzOmrxHnHJkWqVfpi5oRMAy1m/5wG4Ej2Hfmz2ieCC4dg1rvYwaHRuSI9B
9u4yRowHFXDPPkSTBA3U1Q7z5dUE+yOjdybfe6136LMjlFOEEiLMT3ocfKjmk3FwRPNAK5Hn7U0d
lZSjj3Xr+Mdx5lC1JHD1tYdYBIIinRnVy1GHzs6Z9qlOXPXQ+slriD2e0JBDNU/VMiFEmtAdCTeX
BMY5f/aD+ji19Luc4ZuS6D4e53WnMpT0/tQMyKcKyRSckRz0spIkX2TWrs8dPTOj8ozUZQpABRB6
xQluAEhQUnTrfjy4pJ4uyX5i3S7UpTR4yzhlxhX1Yitravaa12t0cdfG3K5HX7tFHh8PqQ9qEKwp
5dCUC1K7+wShn3DK28yUAlT3Z9lkUBhQUNDN6geOmTokXZUc6SjuAesdM/ZeWXqveqAtSOlsWqdu
uyzS7rtx672tj9fKjlUduDZTe53lzooNFeYOHTo4G369Zdbce+5HMGPFQdJq0fdS91Iw0VCg4dpw
CU31eF/b5XGglWgyCSFnce8LA54Mj9SJQZhovL2FqLl3C36t9qCeELBQsQelO0ZNp6aIntX9OtSO
y9we63D/XA7p2fAaeDv2q7pOMy37dINui+IUiFJ6EmXPlum1phFJBOqGfOQKoii18liLch0aDEKM
6gM9GMV05RJMcgcWnSpYGGfb4rwNTRus7NbD4Z9cwhEmxBCL1zRq9X3O83JVOaTL2rzmvhTR+ywn
ebYZgcTMYlqDkOYqFt2574r+jBO5P//8p9VbW7YrzONZLi05ivuJQS0yF6TjNmqRDYVIfHFiBsht
8czMsjgLLL3A5FWt4w/ntCc3dsbTtvBKAeHKJGYjy7UvNgLdwkyz6KYCRF3knYEdFnu91sUhj+a9
BuLg8POjdMAQhm3/YgKSdglFp1dbt3THwiPR5d2vPOsPMc6nVtraaZrK9gK146FE/37o/NxexpUb
rd3aznYk7RlSFHeznuJ5dOyzVYYVzZ8Yobtl/9L8FKFC6DRcCp+B2w+XAaXb1ekbe+OrfnYGqYwR
tBGfPEQjTJKh/ZV96eK4aeLNDIeC2L+BdSb3HCLKy3CiukgK8CARHaMmZq7Lv+ZTNQNyPjaErfMY
2S65TXrRrz0cBVsjRxNXaKm/0KwsvBaR1Fa5T0GQ0UAZgsl+0CsEm9h87qfW1M4Iqen3GNF4pJ9J
9nDi+KQXONm2NPN2I4eRm7glNmaWw3few+wgccEjabj1VgQAPs2kKm+rMDWudWc8ZyMrcuc6Grxt
sTNHU659vfuabHjdxjqWZrP0S805gyOlQdMSw0VU6LrICbnnsO0KrYnpE8K97YB+4Q+rl+RYbPrA
A1PmJO+Ql787VX002s5yiagVOXxNEXG9O4IwzSpQqZdMTq59bG8za2iuqUhLOkOI8wyXHfTcFket
mVm2GuyLNeM8yN2Ou0PdMK7mvgteomnISSalvEX5vXQCTuByCmCnwJd6c5FmH0MdLf5oRz4bIvsw
FflLR8oIjPdkqafRr8RjS2WYn3Rk8yVS9HKZVNG9p/twAcplmvkXDdvsLiCBMpEj2dIWm720g5Nc
ShEsq/Q51uJlc9/YZbsJC1PgdSoPwMAOPt1cfUKcRoBRaPg7NwMHMtDd0eS86CeP8DpEGutGgNb4
7PxeOcpmc8Ovw97mUbxkiG3LeGJEgYFxNenS/8gdmJ2qt63LEVQdPL+Dz7ze8NrubeqQHnJba1AW
z4R/N4/O2BerJiyqVSvbO1PY8hJVTnYCDrK1Md8RE5aZW3K/nbs6gwlGotPBmAp0Mn1ApqYXjHtm
L8YmtuxzN7rtm245aGF83TiNtVORbjFlGyq57HkeMIPF9+Pc3Pxg6ECUpeE1rvz2COvtQwutEEVf
NvYb0o5rVhi5wdjWP+kGVuAyi+Y1DznKAMlUikXF24+h8TuLyuLUO5QbQybXJBFNP+2Eg+opHOra
Rt3cjHD86GkmotWPPz8yaFt0zMDSWFG2z0OhvWjQqwG8vZgQii9daDoHUYClQ6rWfWhVt6BrzaUG
rg5AzpTfsWQTHfo8WFl6iV1k/UVKnqGut+7OceXNdY3sjPLWftZr/00SolaZ7o4+3HTMSRdoqjJH
RmLR+/aa4M2J/WQ7zgzKQ8tlJTDpuehZIj9FZK9hrp1bc6xfTTa+i8IQAXxDEpVoJmbstfPiEOat
vhsFIBuZMroXmqzWY+KQkmJLn5TWsLxgcax3tGQaWlaM9Y3mbAppnLWE+tq6dbAGpTqhhWCIIh8t
9DGs/clw1w3AOg2cKAiOknVOaAz1OvLIyhjJf+3OIkwJcTKth7ZtLwbmWzQYFZ5Tc4IsGBj9hjX7
gL6P7gRibyZbw1nGRbLpwpK2Ug2iSqhxYRM+A7sIl3CFKOSq8AOdMS5eK7xj47n1UDCKwqk3xjS+
dGFDndpGh34WJ4TSEWUmvd36nOBwXvTaua8Y57FRUGZQgcyzGL2lj2dKpsbBDBPqS+aiyxlv4sxY
KTW2sgLg2nfJmSUTpX5KmleCorTt4veyzp2N36ZQFoAaMkyg1IdqaxeokJN4Wfa+jkik+hoSe52S
LMbmpv7lAGfcDoT6Thz5hSDAa4XpGyN8QPvcGQkkyPW9Fesrd4oesgoQ64RghfBwsclmnTSI6L0t
24/ZQwei5wMNFxLUSkv8X0RA/X+qOwDVYOAj/M91B6fP8Psz/ZX/k28ysP/2uv8pPFCSA5QCpotL
8p8IqrZipcL6B6kFV8LW/6Q8MP6DZgWUHQ8PoU3oFEbCf1BU4bnZCA5MjI6+Yf576Xt/HS9j6sSh
yWezHZ+Yqh9hwp+EB7Vs9daEZEOHMXkp+/4rdXZM5Y5Z5D5HXnPJo+6ZCcKCivmajfPzn47Xvxzw
en8FcHt8N/QXiBf/8UX/rHwISasuu9zxVzY8MkfCvDKAIpTDVYyWd02GbG+xMiwGK6XyNkg7inXK
Q+gu70FHVG+TMzYSv8mMejRL+2CPrM2loJ+hNYCRmTQ+u1H4Yg2YUbJ5UMFMGA4B1uNjt86BlzwY
DYqrYHygeNwMMRumks3sph7zDb62J7PDMxOa2DNj2BOOPsGQ6X4Hc/CexjDINPNtGh5d/BMedrOF
LQqfbnv+3rr3NlaFtVkV70lUPggrPDSh9zvLt+J/cHdmuY0ra7aeykW9M0Ey2ASBWw9XVG/ZkuVO
9gvhTuz7nrOpMdQQzsTux9x7n93UqUKdt0IBmUBm2qnGkoIR//rWWhGVbU1s+RB9DHcK5vMB9dG8
2JuwtQ621rRcSnFhj7nFgHSq59ad+gEVNyZhli0RK1i1zSefZtqcNO+iWWJPT0l+GcqXCkCXnj3W
Mnz+NuNlMpLzbHhOMO8zgfso/LZZAgjny0SytKVBT9go37TP7bHYcdkkillWN7VTc8BS9X6pd0V1
Xw4JEGjFYKtT1xqhOK+JZDib44VhxBMPy9ybqlUt29Vgl9U6r+3nIfcCcnuWSMNwB81c0m20x8ru
d7quE51a1sZyqreceoZ91ZdQlsiqhu28GxVsfNEZsKlluMnRtFdFqbJAUti9AluefbPoMCgQC7r9
nkSsBWtraPWNZqTfs7xP1Ap9qfhxuobwbWsAiSUIh/M4Zyy2Nku9YWdJHbZjItM4VNhsB5EA/Vcz
uHLNHXyPcVFekFdeRqW96MJ+6KalH4qaOWHO8o8KX6RecWSQt+5Tq6U09RD3eENVRcCMhMVm/Lb7
Qi6rwGTsn5YxM/NyzyvuDn2au3ZAYSNh7DfD1J6MxHA2mI+cqW8eB+qKy5I8xHzwz5rRlQxcfeQs
wR9GrMNoT4M21YsW64Pq8ENRZ3mjykMyR8Dv6sJ86zIHIlexnBulrHD8xup9HI0vlvc8BFZ46Efd
mjcr/QpPVZXB/+czXN6r+FzLUC3XBcgoeX9YPNo3UxutXWcdhyLstun8g/GYYi9o9T5l3txvM2tt
yEFcBJVip+jcX05eISC9skzJMNwG3anIQko2K1Nsh4o3XB2Gn30UruN+vsM0/NB0/z0xyv1QlvdC
EALe6Sl0B8MUToIb1aRT1o4r13HwBYsMsjRHvVXbfa90F9GoTx0DY9cLbZtBz3edKXO3Y32symkn
9GoFFwKZSZ/YiqTBJwUbFe3TfM6MiasyNkzsdR4IkyzfBHvgZZO15GWZ2yaWFdCM9R1XX1STrKke
sz5puLR95QEE3XuetOppaIpFgty7GTA/kXgRbgiEem2pw3NhIY99peLVMidOKwIPducXFzqZG/Sr
3l+qeAjWhu8ly9YjAx9IRBLnwSA4JTFQbT61tH7vEpTRlIgowOtzRSWU0Qm5wjhL7TtZhRVx+gWo
8TJ2AmTdeYs/e5byutvoxEMRpRC5uZ/6G902DHhaHAMDsgy9fR9mmHULazRYDNv2pZX5rYkVa40d
7DYsWPdsvRsIeyGzfgqHl9HpD7nPzsMe9XUb9Kk7OfaAaTLAlWS2Brlo+Ucu9Wmhqw0VeErz1Mji
VtPiTxoTL0oaHylS476KMHeZMtmrxHGeM7TJTAxLjZgd9pOChGWL3iZuArPRhBJIRuoyNBike+Nr
nVTOriTMZ5QE1RsE/56baG0xlDpkXr/n79lhyuvHriJaJOkqsl8ofzv0rKXEjKGpUKFu6VTGhENd
bEpgI3bn5NL4eb+H7+3RszTMb82IfbqLX7QyrFzAKqLMipj9q6WmmwZNGRwHT61svGGhetWr1bdv
yGb0oMp8H1IcsCbRhnT7hixLOIaDHdVz2jhKnZ/aNsV9kOIEfnpry6hu8hT8VS36gDMgMWSmepYx
FiomlAA04cuUZMIt+vBFUWmw1TrJqDDTl+hea/KkdxThCCz5S1XSjSCrFMsbylIxfXKs53IYzoce
azgoHf2wVJRt+0R59lSNrvehdNPYeZB44Krusy9VuW0n3CGhH0ALWNV0k4Y9fkhnORZk3hE3gLpd
DGgu5bV0BKn7YQnE1F0KIgOSAHNMbK3VOdC8iRkgNT7TU0FAXMSwjP089lPOnZY5Vwc23W1exte6
nCNlM+9sZ9EKUggB2Qr9FfqE22RMVXufeBi7H5aF1at88C0YBNks6aNj0Jhp29FscILqmeqq9T7S
c7mvw/HQjA17a4UqcHtIlTtphT/ZCBYcWit1s7tvMLOuIzFB/1NosUPDf4PQJh6C4ReiBKARbhCc
l0W412ptl+qevmMwdZ1qK90YWTFPRg5JBa+Pe48TgW4QoRBnzipOJC4zSnsyq1o3Cl73eqzuSDCR
N9Qxu2VK8JEpbMYUIq5+ebVHOr9WIJoPsaNsex1fZxkj47X13HCMTFX6tbbGaMhaSwiMqznR5JKo
epv62SIMOWZ43XTOAu8sdNTO1uHB4XO+KUr5FAdypw9YA8t2IHjJuQu1Ql9ZdvhchxyWdIuQIOAd
o2cM3vn+CQqJIxQFdwvHQ8eYMPrh/N+FRYsDn61fbWXPAWWdslJGd2z5zFvxWFB4W5wqU7nUBH9y
2QRqwbNtEaBK63zcOU+Dn/AHc1uxzoXkki1gTYBpPOpOxhCZ0TK/qBb+cPjhM6uK8RAIciNG9kNp
zDt4GL13gUsnKMWuNWm493q4Uqy5fJQdDDWsPuJdGnyoMrIijKm/oS/GY7kdUzdg/L5gGPNBM8ui
1Y2SVL/JpF0OQ1rBzXbdjTNw7oTqy9woVzI+5f3TaMnHvI8/p2Z6D8LYWialfO3sy1iSbFXYKcfE
YRKupZLr6KXZGvjuqOvZKQgycgd1grjtMFyNum6TTtEU65qjnNb0p2ICqq0IZKCbcjgr+njbVAPq
VUV0ALVZCjmTNKj2LpkilHWY4zJqQDf8rHpNe2PXnhJF3oST+my03obkpoVIeXXizL4Pqo5I4URd
0ds3nQ3nPSDzfZ1N/YFcI4NGEPoLQzXGxRiXV+T9FDserfJqxQB7qEa2pl9qQD5HWXJVbOIK/VUr
/XUca1hZ/XHX4jXCDEJyW8K7jlnU22BwTm1GjRFquokHBso0VA7uXAmp+dHjxCrARoLLUw0xoZFF
7GXFDOrTzWmrboj9AYfUsY4dxF3F/8iN8oBGuJaMResMm/fUsU55zwXbZj9Ut1jwzq0vD2XOBqOk
ckewHNQ6NVgFXSbNLeO8b1l6JztrNo7BFnL+D5V4xOJC36DoLoqXE2PRr0MDBGPwi40nr2iVtjsp
uE5U/yWIbVh6bx+SAekhZ3GDOXVX+E/ZBsuWtzLwx7pTysKtLP1ZZaFcMpHMptk0gyEurMt7zSy+
FTvq6DEk/c0xaTzrw1veAk+4Vai+ZcBqJc5j0c81ntljn4TPWTk+FZV2r0l5jwpJ7q/oKzcWCLgp
3lu6hxKMHrV03MYBdwXV2ndDM1fE7M0se0hTZVdBldwpIVtwwMN9OXsdBpZlLTorfvnUquqRQoh0
iUqdLaahOkJFaEBK2WNsj8TH8ONmALPX8pQNhVNc+7CwXFUb2MPTijlZayftjoKYqoXtDxdbaO8m
S/6C6fIFG+5WlURepHxMO84ZSdTh3DTYXHuJtbDTHEOyP6zgNNYqtNAodYrK5uJD5c6p6ifM1XOp
6UUntziyGJI4ZNco/dZWlJsprndtIb/tAnm5cXyy4oKnwcbv3xtAEQbp2FqqHOw4OahchWdv5tmo
NLavdXYXWeFN3BDB0SssC5Z/HsZxbzOom+ydbPpvz84uuo9vO/NLJJLk6ifGOaB0ozF20t/7FCWp
8zuYmoV9XuDIqv1KHOpx3ibEq7JPllM0XBrVebBH/8gZ9JXMkmmVjt8oeUciSMEDk6chF9tSoFtm
tIQOqU8EaGyuWns45tWVpimujAEGu0qheTyWjxPR1ay/ftLuhG9CSkzlWVGHbZLi+WKUTm9cNv8s
hhsS3tlzldFjRFiyTAAkHKFvWbXsZSym70Bjb0eQItFZEyEFUUQDXI0toIqjldEbC7PE2E5u1uiW
TnsxSWqf1LRcRlMXwfEYKtOt4iKz+MNDEk2A8Rj1Myi3oovXNR9M8WCfGHyysX0ym4oLIwuqX323
WXSZf9bIOKzJjrqtGMH6cuKZ1MmlVBlacWa+bZRkncfyIWEL6VpReMFZES0rZpd01mf7pKZAWilf
2jiKlopE6tZPlm6dTUtnAY8//FLDl8TNVcc4GPYtZZmI8ZR1GupWj0EKkHaTzHru6WZeaNnId6Ym
Xqzqoqi5pFmu2dQThUwx/aLEptILorQsUYL9HRvJJns28hCGCp0gb/2nTlPeY5v658n0liqTghs/
1Z5CKYMt5lu6wazoiCT/pBp4lFRFQaiEVDzFxJVEfVXvNHu4D1ryyHvJC9lhHbeB5fVXlQtygtl4
6ChoyPj0cGk/I/ZviqC+zGiHZeiwf/q7gypEz6i/znsGhVRG5V6+NNT4YjmZ8vOtU3bxd1R6botJ
yS2rExTRIXO8o2qxR6yN6J6wGHEr7YnCRa86RBOdpvxOtOKjaMx8yXZ3SbnOKiLcifKYrLJ6YiXA
WOeXV9Gp9pIbUaarMcS4WiCBi7Z3nTZ4iZTaW9nmsJcWh3CFuRHgNdSoF+YPzHhvLb+8aEZ5DqQ8
9K36HiU8zzpBmfF7/UhV91Nr5x8l5xZC/kmBVOt1UKWKO4znXlfFHVMiLrYMZhtj0DcZzd6WdzvZ
ke8yp74C6b8opfFajGQoOHV621f2aZpS9JnqBdM+wvwW6G5PDsl9N5krM+E4qfi+6zcvUEPSuNMH
7JIOKUVJSWvGOCMBfXhnljUlbZyQGt3LNqXRdq7iExrNcbjVSQ+NdL+mjrt7qTgh5HWNsxLEc91n
eMLMzMPOTh6xRuUsqNaYLdI5Zr1s8dT5bqBzP3ZEn1cEkVWM+ovAzc1mvrugCciFOk+pc9aZqdm1
Nbs10mmWOZTa1gUeLW9EVpwzCQThJKfETtM7oAjXc1L4GNW6JwzioYqdgkBWH6Khr03XSQig0Abx
mYKVYZCsq+qxqGxtbXaztBgbxg74FAeBRW8toYKc/+fPQjTBNxn0BOE9XITK9NoytWRjh1uy5rOk
euG4o7f0VUQd3CFQ2ugN35Nd7FHVLsFou0NdgxTm12kE1SaR56VFDcD0j7eU7T2OPv3WzohDDabm
FePARtpW+KASheNQ2qSrLK/VwPbbIVdaoJMwgonaG9WTB3sOZJFTskJSy5YOb7FiW+jmdyH053qq
rA2JYCQj1uFKNQ5koNBlFMqv0A5GcrjCdyvOnnVS7WYu/sUiQ44DIf5ct0he+qRVgET7CoAqerVT
ldho2MfJL259YqH4obKaGARDoIcE25XgcdHoHGFcF1GEqRq/vp/TACR0iOsof2ypK1ymI7Rz41Mw
FJBQgo0YZXBIio8oY2M0zHAfPXK3CfLmopihv1gc5QwBptCARIKka7UsX7rkXP9EBWEGjRkeVKEI
EXjKcwlX6M2AISimyaQR6LCHPuxmDLGFR1ThEpMKQHGcUUULZrEYb7MZYdRbnj5II7rvW1GMZ30S
R/xwwY0i50eGPQQfuQokgO9/HvbCDHAeSAUL6BBpFzo02C+TbTKjld0MWTIgzrdE3W10+MuIpmrK
T4f1MKOZ+gxppmxoaOD7SqE3xxnjjH8CnTPamc+QZwjtSaJEspAeCD4cKMBKS3YcaGgn8G6DiqoW
53nPqMpVH0SMTrQWqw8YkRPvgYQzOJ7qY1T4gVtQqMaMoyoGYGoLoRqBSOI8BloVEnwVf+/odhCt
eE3Oo1mHy6qCvR9m7FWHf83gYNMZiOVE8gaTdmml7s8WeYtDcbDQTI7BdiAeSwPeziuqU+nFm7H2
Kteoqi8dDGLhzDiuxWk/nwHdYEZ1icaL19GM7wo4Xt+0v7LEbznXQxhnnOcX9LUba0Wdbp2Q4GVZ
48GDDFb84QnMn+ea8r7wTFYUo3etjhcm97MHylTaBWnArzXEsQV5jHnsccLuIFpnk81kMoSymFHl
EmbZh13msIezGZqZ8D7T1VJE5ygLX5LIOCeQzy0ENC2Wzx1EtAEZrUJId5DS/oxMtzM8LeY5owlP
PcxgNZNTH1cxsHUMdc1h4V5AYUczjq3NYLY3I9rEyuOjmbFtewa4fUhuDaK7v8EBZDPD5enZM/LN
xXPbzBC4NuPgHly4Dx9ezKC4gBhvIMf16RORIv4oZqR8hC2fZsjchDYfZux8gj9P2RTZEcsfBVn4
6FVWrWbbyrJ7bYWE8r8hsg4OKbHO5Qy3s8YXmxzePYZ7p1RxVcHBk2417jwUanVG5EtYeRmXX4wd
9orDkD7Ejuw2gx4i8TFhnl+bGv6O9nGCo18hRh9KL3s1IfPVGdGXsPpihvbTGd8n1Tg8JwD9cP0T
96Vk0zsxNyqJh8wViGWZ9Gll2tWtNlsDgj2hase+OXledSsSt1GznZqkkC5jcEf0cAcx7791+A3i
2XjgzBaEGC9CgCdhmM0J4ueoeDYsVDgXEhwMLFzNIsDTEOFtAG3dk7lVrX0V2wNJOo8OPogKP0QD
+1vhj2hmo0SCY2KarRNMbgqcFIrKBW22ViiRQrrQ8NR14oZQGcR446bBi5HNpgx6v17a5GCBkpZZ
7e+CCPuGrwG988ZdSi1edzg8fBOrBzxm6Ta4P2KWD0/P0nU1+0Lwh7TaezXbRRJ8I+VUsz0RRAKP
6nddDlhLJu3Y4TWh/h2r4i7BgTLhRIlwpNS+x9YXjwrZJkvJAGW2rpiziQUPL0GbKTiquOnb5gIH
4I51vRk9/6vCBdPghrFnWwyhs0uDD4uDXwa7/KevElSdz7lYOfN3deZRZ5ONwG1jzbablEyZ2YbT
zIYclPlvY7botHh1cjw702zeSXDx0ExxkLh6fgpoc5bs7xbJ+qez+DMvCI3yg+Yvf/1v1phwlOXX
//1TSu2fb/c/v6E//Sfu/teHt3xv3v/0F5K9wma8b7+r8fxdt0nzmyV6/s7/7hf/z/fPW3kci+9/
/Zf3L/xcy7CGm/xs0EB/+dqvzlikfZUBscO4SJhMSP6gPc53+Os3372n3NDt3/4teff/pNSaoEb/
4RZ+U231H7YqkF91smulI2dD9m9+cb6EKVXTEEsN3gh/UG2tubrLEo7DY0LVlb9H/Vs/GHZbGMUp
QDEMIegi+O1n86tM+sur+vuL/segWcPkqf/ZFYxcrKvshHi/GRQOzLLuH2RbHEo5cesqPiTn5Kv3
fXVOtGeZf1n6q7j4/q3GZgpUy36yOcqO1VU+t+WNsYpweGf7UHuT1yTY1MPSqe+j19S5+PmK474H
Fam+aB15dBc1fxDtQ2qR17yy3K59+Ci7JR/qfmJDueqdVf0WCExA5GqsoOBLt0UuecqTz5Jf+kWW
X15+tavH/j37ov+x2cls1ezQjxKTxcFNrN1UbNl6aIt41ck3+gTzt3DYUhfQDN9mf/WDqwq2n5ig
dU/91f4c4xdP3b7FExOVhW++gtpZz9oyS5/84LGkh0/oZ2kqHKjPljz9/GvySYgjfZ7WUn6TRg9y
6Xib7kscRpQvT7x6G4UxqHrXUBj5rJmrtVWva576ylSeFPZiPnmkh57YphPOv3xTnbg7koVCV9Bs
Fm7AXhYtc0fbfgDWFHfmeTB2OcY9jjfVBtds019rn3S6/sov3b+W35m+Cu+pNImOQ381/Ctb6Hbc
8KTl8DrYb9QJwxsTItVdc64W04cYPkP/2+m+DeU7BruOf7m50b9mnAxD/8o3dPFlUJ/GkdeduPHi
gLSX+t9F/+UHX0b4aSn03X81/VcdfFXd1eTmW/9a9FcaKxf8oLP0nmwu7gXTvz2e2/JNM96U4ZPv
mG8w6a+YW2Y/I7bXa9dd+/ysbbMHoZEkQ0XN/Kst1jqwWT3/ubznlIfL+YiPgs2zfWPfmDfNUb3V
mUqTzFOdzEN5rk7VqXnk9y47CdIE2hdNPRcKWZoRwVmYgfki/zZ8MxNYyPK9MI/RQ/RArG/zZakP
eobfk/dmTFFknNds7Yi6whkbW/PL067UHPdFCVVczO/5fUdie5Q+V0x+PLajffLqANiYZcn7YeT0
GGA0JHePk46lf3bQhAoYfGcjuUm8meWtY8UotDsqo9cctfYpo7pSuKQI7Bv7QvPNokJjG7HDTcpJ
JA8g167FbjCKi6UPjGkixB6LCAcmY+IeXJCW5oCZC+0UKG1276/1gsZnk5YafzwIraY95iTIHBMK
qCTNttF+rjEwh9vUZL8cHJrkq6jh/nhaoKUbvqAE6C4a0K7E47wGBwp0DpVbIz9N2lJR1uV4NLxV
Q8yNLHk/27zUaDLPUrkJ7ovqCRWyNLZ57MZ0kXU3Tb13GAZqe5k/kxKfOg+xuUatNL21YlGt53Zy
U2Iq0l2OdqO2osFroQ+fFXktxNrnj0r3wupTaM/aeLKg858johF7ONDXWHvt23eiZDyyH2G/sQbh
ePmsehydYEx3Q/eABYnYi8Z9iFxz0SzlJtv1V3U8y7tewa7/6IxPNpkRw2sXfJe8M2PeoObSMe7i
+S/dicITf/wKwm9RvgvEfKbe03M7fCvK1Qw/VfWJX6HNpf2hLR4q55w5Z8u8z9r7f/7K/I+vuf8z
r6aSiwgxJhxj6X4zII/+q6vpiUs8/ZiHv/178T39+ar8D27n92uqSm2YVFX7J7b09wuq+KGbWIGB
oOYGHV3jrn8NYDF+cIWdr79CFyrZ8/J3DEr8sOZJAKNCwSWQyZD2z1xRTeOvZdL/4HH/8YqKauhl
SkaiXpr52FNs5dEMC5hqnYP2qHAuWGLROheyPdRlTfWxcAI3Rl5c9zVwAiFvNkJl4m8QjhsmTlO0
QxiXDwznqfyzdfSJRMemkTJu8exhjvBQuPwqqUMascqJKGXyEzGaR7ohRErVCWTRLeXbkzT3GPQj
uC1zM1cM0VWvycZrzZY01FiTizZTyCiIqK/QtJaQgMw7kgCikaU2DvyT9WqS60HhH+EqEfnirm+R
glhUzYMa06+oqv2lrLwPh6pJoAAFtTTGx+bUMOpjizARYfMjqMz88JIs2qDGPbNB59lU+UvfFF81
e3w80jEpuF1DJpMK1O0jelL9TFw7j+o6qax15NxTmdvI2h0Ki0iBvsQU5WCvCIQk8CZV99lovBJ1
91bkqN2jPZ9Y9bR31U51GHREx7qPSDusW8yKwBI8TQSOyLSapRP2OGAmGGvh3Qu/uocE5wCeFCS+
aRw99VAhn5yTBN0nMFpW2jG3rQlJo8/nphGk0coWQJPAdHweitBWWTVwQsvTYIHzpFzY+BcXdIjJ
La+O5BiMehIkyNqjlQ0MGQtrrRhcO3njP2tTdJHQfMvB4rnptf7W6IW188rhri3Mz7oF404obdwa
PX8iyY1DGaPUZaLYX8LS3uPMi4nxDvNV4Q3Ilwhxlu2/ZaOWbO2Rq2fo248CgHYZUFJNw6PIiBup
23XiV0Sz1zuTz/eed9uHyPBi9ubY3eBQYIYVQppmaMbA0fmwUzXPZHRRHpxAciHkcLmNulq9S9WK
spS2DbeB7yvulNkPRaRF60YzpiUpPHj0RfYu4oCVXT8Gvn2L/eqT2Rbh4EX7Ps2eWK8g7oJ4k36V
NwysO3Ps18BmV1GBEcu0ZrIWSbgEU7/4XVuscKY+G2GL65j8wcZHLNbV+inQyVFtUgJEAqFny8Ya
7lKrujI048pcmsHB6hBA9b67BswyXIoDiGkTIAu1Yp1jAHw+dPXdVKVPkBnJSs/otqVjiAvwZOhH
L8p4w/iqlx0yxfTuElsTT9RlRndc4ylXs5oAD6YUi6YFVAq85KGmX7swKqpqOVW38cIc1eouGFoi
TuMCbTNKR+9uiIycjE6284umDOtVbxf6ndmTDR4mIqbElWvTZDaf0HU44kaksJJ50hB67C355yYg
aj/RmHAwmun3Sccuvk28N330XwFI4yXtU5daM2wsD6ioii3jrd3IYInvOlqpgiQ0IzeLR7yn2KHo
el2Eo0X/RB/eNMRkLLVRULpitCegNjLQsiSbnlJD+KwjXrCFnKexIlPVHQlp7b2RjF8906GOUa+b
yG4d2MY9dUEj1rn2vQHE3kGonVJFwTrMuNW1Vf+extZurdtEyzUe6Rmjbh/HwaI/K+zrTTYxoYHz
C+4nYs1v8JGQ7OSN8aIfsA9EI/xL5fHkbaR0ivHKz2Dw3ykmxCUiB5ZEjZ3PhIsbOwbTXVSSyvUK
u8HUVE5sDOBGeGn75RSo5Uq3cXtj6vhs2s6/SzGW8TMTnyxfrxVL+u1o6TQAMubv9SwhnrChrSvx
7pqRhhA+CWCQMfOR0S6fgki/mi2rR1dCyUYe8So4AYiC8ryD1xvJWrXJ2LFZefNuOpqQprfGvPVs
Eowu0mSr52FQZT9mRctckTAHfpfum0RTH1J7pjv69kNpQry1eX0aw+hbFpB9RaLdW2Wtu8mcts3K
fw44rDK8tqZdDHB0lKT5n5RRPUgx3DqtVgFItVQF6fSRd/E1jYddWkwIAGIYCe2KP+I6aZZpkRuL
viMawxoBGjuFbXYWGgtChCFn1OiYOo3v2oPcWFZJxE2xnVBHXMvOZ03EOXla1C/LuGC76Nff/Mi/
x442db2O0P8I4FtEHVMyZ+zvpkZ8Jn5/CzI7j80Kk/lqpxIqzNttmtujehxtC2Nu+2nIEVu1SoL/
z0LyFGNS0jtUkf3aVhEXjfijNTIKx6xpX6gRmfhR17o1hiGqFZkZWpWyFw5+tKzs2eoSAYJrbVHI
PnHH2CA1JGgoHhIr8F+82hOgfnunNTCOHf1xHnGovunps4SFiRakw9Xt4a0y64qokzQ5EJjdA+Wj
S5QFdgoGxfVFa5AiA1HX51YzP4fSToDHgnmBREgkbh0lkEwZAsF4HKEwOeJplrnSFCrnhZnuSb+5
FXpMxEGncdyrxq3D55eTpf7Y2ITn5iOIYF7SOE8nx1ycHJgUZhgOzhRiLz3zveraHaXX/l6U/s6Z
qj2s1pZAf2ffmvJpTsBYtJ130+XMywnyJLOilMEe9ZVTa85Ogg/wY6rpq6jMiNFo6nOT4xkb5pxx
o4pejK69s5wEcbYVG8UYfUTsAQgqNUg7tKnOrnifz8HVpFUukTO6BVOhnmqBdNwMNq9N05fM2UQF
FDAG1UpE1oPV5zwMhcKIITf2g5lYKz66r37ukDQ8oh5j07qEaQnZnYWQU0yE3CoBYda0jvSsJH6w
6uQ9HAeaEICD11aFsaKNveMQJl9SZ7cg2rkbpMs5x3XZ3aT2pJI34sD8d2vacjeJ+NavvXaHBe6D
CX5M+JT3+b98y68Sq2bCSklDMOwy/suQRfc9Cf+y0/+P//23nb71w8CQp89pepgLTMIR/77ZZ0bG
KcCwCVT8zQ7x62Zf/ECpYPfPTpzBGhY/zgG/eh44ITCJ40uW0HRp8V3/zGZfN/46PpNA4LqlmTwM
OpKtn6aEP4zPPCs0ArukSonQHsJJmvxTi0nCkf5sdBUEBRiviuG8JQaLQmP6r6C9zXKaGDKhvu2G
ttzlunpIdVCzkFBCTurNrok5nDtYnzDrYESKGWL1u7TLV2OnDFD4zzW8CKevFdpmsaiL/pCm0Z4s
k7WAyrSG/haNGY8ey6mCu4uht6fmxM3025FDggLBQTROvhn1+KSNIWzLwCQ9vHWaluio8kUbIWFC
2xgXwHLsT8Lkw9Ct54kFFr30dRyi3ShjrGgjqYE4Cg27Xk6DTjqO8pAFp47wNTUxXGHtMnjmcWAt
r+VtFyknH9FI5LAxBYCizLMtQ5obUt5vx6TZwxDgMatXtdp8O4lzMxpsqvsRRvQRdARLMhf1sKNT
BasAShJLQSw+hRY8JVb6jHEWXXW6idNyn6b+YxcGFOLJe40036We+I+y9Z5sqHjuZa8JkPmYrFmq
ed2YLl2mTcEDjEq9Fd3wVtKlYJvV1UvF1iaLrte1V3pgdOT024lgHa/msqqZGPa4g1aLXAnH6CtQ
XrKudv3IYCLNT/XonwqBNRcYZZMnCFaKcczILa4T6zEyzWOOaK3P/zUaQfdaRSNig1elm9PIR2ci
oKRbVrWzrXOY00I+OJ25R+c4WKgfUN7i3u5S8h7EfeeN+zKSJP0m+h5v4BH/xJbe4wQRjVys0ucx
oEb0I55Ybaz3ao58WBcs0Xn44rWssK1q3tUT0R5UYI0zIuXr/qsCLoFeT5oJ171dJkEXeiJu6cUp
8M9CJozeMdPVtzpqL6ExXrK+2056RZMxEQ66A+LmJNGX1VVPfqqvTYTPBZ0NWNbZE8Vp9zzR8LKI
dbNxZec9m4W5CkL5LGhxqRBFHIIbYARZ3Af2X/VI6OAvFddzbn5dYjEOn9Ka7fOkdzipG/iMa+C/
wyeesLzdCmSoSZ0LM6ddbjdbE0tB2sk95ZHY/JVnVWHTxAovCt0dqciEt75msf84NR0INJcwajZE
Vr86GvH2WhCRX4ezONJPY5qsbRSh/+3rvWmgPwgTQ5nKSAXR4D83t/2/rP6u0r8IJsgNf72F35Z8
8wduVZPFWzXNnx3wvy/55g8p+CijtXApgPz7+3jH/KFL1nqqkXVWY3Do31d884fGPzJC5eYMSQLq
P9cP6HAt+5Ng8tdHPtvQ/rDiB2maJTw8nbotMBKF6SYB5SDOcmPTlQDw4DpNdRPVpDJkNZN984vV
c9MRCVrH7UZ6xYcU7YpYdlpDJiIHJiT8LjjQ7Es8gLoMM7hHRXGVAnG2hg9punzfFxnhX1T6kt7B
B8EKr6TorjTBckExTc74fGCmweH5HLXZsQ71x1QyaU9A1GqtWQGrr6iSwXbSrGNURAZLeDvklkPl
oncYhlikGjzHRGg6pb0RBangTuE8ErKxVTj00hmDd8phZmQRA2uT5APgSZkbySjeto7JfFS900hQ
C61nXKPCVVNX9+nIUlCLAkjUuCoG9fL2u9aLa6gU1F5Fq8ar1wP4cSK9FTDeMXPAGKicPcvCizaZ
Cb2ettFTJ4YrJbTnMGmLRRoR9qEUr9FgcrixXowJ+z2Z7v+fvDNLjhvJtu1U3gQggzsaB36jj2AE
+0bkD4wSJfS9o53VHcOb2FvgLVWqMm9ds/yt98NMsQkGIwB3P+fsvbYWpNga2UakP+1pehA0ecYa
X1fcpjvkOC/mlD4qRqg1bbgpaBanNQZtY2toa0fWBcP76MZ3jScb1i1l3JZwp00olgQUPGi2/USM
DKPgCpUxy7KObirNNuW7W0rODdc53bv5fpbBZmzSHY2Gi4jxRNGaNgPzw0/6nfCMF/SQ22HwsTl4
/hV2bHc7sMAb5XjTy36n0mnX0HXXs/WqrXLeS0ydexXJ4HY0hHuIaqKxXWQddR6dwW5sHdGtc0vf
VpkbHQemjiuJ9GNtLs34lEpg1VVQPC37a9OBFRBl9qo1eXu9dZwNQtPmIrleCAIrQBE5aSF5QjqH
Fe2shh1DZ4us4NQL9iVw7xHZWnotGxPhcvTke8U1zbCtqv3zVDnpdnBEsaVbixk56kibsfDrFbbB
lWM+9l1ym2fpcZy4HP/Tl0xpsxC5S/vZY3L7vy6ZDz96VKJ/WTL/8gh/LJnKYv2jB/vZ9vaAUv+a
MbtfTEJEBa5c51e3/I+WuDD/5zXT+uKbrEo+TXxlmoyo/5Y1+L/DSsuMRLfivwfsqNiXXyUwIUuH
SfefQlXlbJt5FJIcUcULQa6PmbGR88HCCQ2uRKYZpslx9vqXKUNJmpbD4mOvz7kb3Ad0GlZZ575o
JV7apruvDescjyPgBPyNbV1yCgajNzD0o/XhKWpFr6p2sTJ3KVDYFdy8LRGAV2ahb6UE+e1NjxgH
YTcN/p1O5JIMpEBRNdNT2kJNQ+d6QNV7mKf4fpgoaxMXOgZRPgfkMq9pCKik996zAUXrIDlNCA90
Mz09t3d8ykv7tuj6jcJpgWS62rtzv69MQr1sElUHSZ5HYe7KOIAeRjRgt9ieQic7FX59lsN9NjTf
kNi9wNxZ+FnVrsqdgxFYVzFRXAnWz7J0Cbt2XrImfPBadppgeLFK62tq0lYgyJKJezzQvWwtEEcO
0Shkc02WA63EQEsXPOVAePqINo3pJPeRVI+EGd2WisFc0p0MEs9RruJRQB5aEtq0zu3wvqpRmNvF
N28ikhkz2a5H2FkE+VXp4ncOnDA9alVdzTW2V8Aw7UbK5hI2GsEZ2E602tFoP4YBLTD0kXjJAJTI
g+fQ5s37fTeXrxONH6RLyZa2wTmjPVRFwWOuiCDqRXF0Rv01lt1LXJgPbZS+FppU0Dq2zhIFeLlo
Yjnw5o730uViWw3j3hg9EFDVpnHHXRYoxDfNwYn6tZVFUG7aH30lNrqO1rP9LkNko4l5G1TpbnDa
e/zQq5QGtAWgqJ8ESyjy23s3LiAf2sgDoptEDyfPaG7aWdJeqHZZifhXR6jQ7A3g222N+kGZj7Tr
t3lpnnJjvjMC/U0jzpPB94bjKrgjusXF1u8QNLXZXY6UtTOTjVOioggI8wqjbWDgSwvSF9Ve+RGy
ePc8OuMxSosdToqnIoz2TpTuo6WnVwsQcGAAk1ln27Z3sIVBHwOaApN/W/b9c9MH5x6/q8lUpzbL
r7F+baQPJEdfqWI4FSI8hqxZK72k0rnlRtnFazx213Y0ftMp0VqtZKeK+r3VBztkatZKFuK7PfZn
dOzoGa1uF87JG43A49QBpJ2Kq5Zw+wy3OyGhuymUW4H31yNwC8MioLMnSSxVwKY4x0Sk+jeZTQSY
i5hQhI+jah7c3t25zg8xMtrwJxSwNtNy3A/teDX10SkI1b53XgsvO80oCJejlO0TqStmlGTuQN9K
0jo1qPOsI9jcPblpO3pA68Czdk097TwMB5nJOJzu+yE2yA7PRvHqh/k69POj4iGrwNws370k/Dlu
vx7IQonadx3X59lCyp6CXPLNjzlxUS1KECjgPsgmZpwDcCDqOI4VzXsofESj2aXwSVuYCFHJ5vgF
UiELSb1tLZLseos7r6EljeNhkzSo+OxF7Cen5NBbTFjgajkSDLjSz/3oizXeo6MMi33izF/LjN9X
h8aNSI37eTDPUe49EI6IRF5ZP/KACTYnvjEKb+NkOS8SzUtocb+Naa47VeBdTyFJzCwgm0ylj9EM
1HouYAubY9muRgIt+7R/Ay8LFSjJCqgB00eLhc0nLRb/ANmv3UBgRJgSRApmZy3i5Dji2XBb9UMb
zlGE4z0RAptpTtqtmiJ3S0wlYBpUv7luXpo4OPyHnwWWKsWWYtmRHZNd/X8rn7bZ/3l8z7+Vf2qZ
/fUhfh0G1BcqM7FklHDfcMT7rWWmvthLBIlQ1iejY/nSr4CSL8A7UMDRGLPpYkr7j4B1ACL8U1Jb
kWCC3szy/k7LDBLTnwsowQnAtkhJoVLjiLEENfxWQJX9VI9eCxcOwM0BA/ttVVnECeOS5wnSCw5s
d1trrwQg74Ob9It+HSjXA7SrrjFWYdBuLtXorsORDCv8uUT0oC2vfeMpqEq0Ml13UoH/HFcVxOPs
bhDm12FgxJea7jFOWiqYhmAQ5wOQPmbiIgZ51kQHRPH7PquvlKDQSaL8kBF5uC4jfV0H81d/zn+S
4XWTjewLMAQWe5B4jyQm9jElvYsDHwjl3P05e/CLZh+qvd0/J7SdbVgOU0M7jElPoAeTPy28t+P+
mmLJY7bm9RumREue7jxuR9TlqxL7ySqdiGADEn7rMFv1BvkBToCVFNYFyOGBtDGmQCuzcpYwRkYU
DqsNCljWp1TbeOFu+ha8l2m+SqWTfR2fVZ0eJe6piSG52UZXjn4W9utIGsgQD/ex1XzPNVlEozyP
vnrFELVWHpqjRe1OBuiNTMqzoaCljvgjCgCMhpmePCTBlN3Dqp4oKiPP+YBlzvQBC08DPN9osONK
O+JQYcdo4K3UWHWZvFUlRkFzxO3iHScseIUvUKh32KOGcOIX9Ic6rD9UYYNuYP7ZkrDakn+K3vgc
KBpQXUEoBelaRWS8xMJ7nXPnOQpJjI1cAjjBScEgOHbgPozcwA9bh7fkx9xJz7hO5XAxfHphOpl/
mHG/9jSjRY8pn1tWX6WmMRrK/Bro5HcSmvm7hubG1PWt6Mz/8OpF0Si3fFOAC3KWTjf37L9v+Dy8
F2hmL++N/lMF8z88yq9Fi5Y9olbbNy3+azsWi8avCsb+wgqpsJAoQRrz710fsbCNqFR8x/UED/7b
mmV+WdawPxatvxWqZH2qYH8vYP78zJfUn9/WrHgJQw9DCI5RWGQ7uHUQwB3ZsHGH/RqFi9rWrQba
QUriuS3m4hA5QJ2hAeD8ypii4ZeydjZx0Ls+UsY+1nJJsLDHB07Bj25PsqwA7rFOiMNcQ+srtnYf
fBvp2xDVHZ6UMA7pGPiIQfIXN5JXkPeIcrG6i1ABw9XxLmjhk2iRfY+TEupy6V4iMuKbbma5C7Dp
o7qfmEuHb3WUitM0olBpppAaBXhjPDAYCw312JbgZK0yPpVSPhptGq5GSs5VqWi+6lG/27JLQN/m
R2/oHglXzdaR7h7Sunrm4VF5It0JXf9YWfYzrYB6o0oD3FG5IHbN4GksLA+xjbiOpnIjeytdMhne
CrdgfaibH5Ra0DDs5krZGDRkhk0kNcHt9EhRwLPYpQ08Peu2lrDvw0LcznBemaRn1Q2pVf11P9jw
JUzRY8Bmjhz4otrHbeDd56Pn7Bs7zi5lVsZPk6JnVKc41+yUrNaIJBoQB0kKPKgYKnCGNNQj7RQv
dVKBMpxatY+K7klVoBowmT8MGS8WQTL7YGTlTvx5OyU4VRzTOReEUA0FXhKsXZs5s94Gw2AEWi25
7sEP4rI1KacJVVLOMLoJYcr6w/yqPII5ZbcZ5+aBcNebIiQrVA7t976sdhwnvzVp/zH6Y7BiYf4p
ekH8TIZrDMI34Vs1XpS+e4xqF/yxiDfML9/S1DpWrvgJGgnKgzWIjeyseywvz5Mn9vGYHn2RPpmT
gJ4oz+h36NmAdy7hgk/xS0SmxHqq2HScbltM5aFW9m3glPehgvEN7+/iEASjQ1ZULoeV7WHgFfot
UtYSmeydhZgIxUunC2fE69zx39rOwdzXwcjWB+UF2Nij8eCnwwPdvGOYpl/rykD6YnfzxomQ+TC5
42H9OcEpySGfjZfX8jqcYX8H5fzW26ojNiKEJ+Qka3JDDBge7b1r4vVJzU3TV7d2hbDaaQnqlMOA
lWsJEzXUPaXEG1DrjT2IayvvzjwanIGBI8aQYrEyxI8kLr6ObQPYP9GvgxU/ioFa2dU53OgQrnLp
mitVE2ZjmXdhal319XCdy+YxNdzFayb2QwYAQNg3mVfDWLHD8xgwxsiC6ZJM9X7QM4ca1+g2sYZC
0RAuhDOSijfPu2vPq7bs7QiOO3JfxkdF4c2Qneuy0T/gyr8jLGo2QjfTdgiR/lVx+7wYmImGacxb
gYZ/63uM+sKiOzulwWkELGhGGgT3Ptm7LpqGtzGUx4KARYBcWq5kWLvraSxfo0HRxus7cZumebML
mCIe4pKXz2nNo5/CByNJM0K33CH68puf42TBnECM1Uc4cvKwJax9Dk2MZVTylWndJkYF80kEh8h1
03XSQGVXjn3r1s2DGgtyxVx73CAai0+zHaFfMluSIPKsROOGXErMGDizGoBmTYdpB9geg2KIJrzK
K+xUons2OkAz1bTAXhIsoKbRVacsRC0JQPvOF9SftatIMBMN+ryIDNfMJBU2sG9w4WCuymFypc7J
TxLI8CnvVFADJhirr0ORfDM6xCV5h6lo0BP9mqTEJoDA+2cd1DB27EzCJAcVlyvDXavcI7rYS6LL
FKAubAecuElELwNhR40tDay5Htviq9en0X/4CcITlA4uPhk+IhD432ue25gI2Vj/peb5y0P8Oj44
XygmPJemFiP4BWb4x/HBpXzhS0vi0p+PD18w/PCUEApTiklzmSf9QyYgvrhUQXzJ9tASm0Ci/k7N
I9Vfa55/fep/Ghp1MBpmcr66jRrEh2UNxrvVyrOUA5bpwcsuHvD2szd1E14WC2+yUM2pDC0B+ylC
nVuXxh6vrURXlBg7lbgvSyjUlGR02qZD1LTMkPzsgZl9vWoTVzMKjpHgzeqlgyu9ovW2d6YFRvAY
OxI6t9MhIKqqB0s2LyPw9pU1qT29vBOyMjoAgfGtHKuLmuxLih20w8PQps5HMiQXLeUeRcERj/je
7WHZesnX0JFPAXBTVRBaMptY6w06RMYjWyhA/sx+wcKIzndguyXXN5EwZiO+1cmHG7A/OzOx1wbG
HfZpDT8+tCEcGQVkDLgw6fQ048uZPCJ/eipFMOsBOnwxuwQEwb4XORSH9sIeec7NnApnvJ7MEOKv
pJgK0zMEnn2HATciKXsy6xugR+++EO91mvFiIh5ra1UihyL0NtfWAwEZjP7fcfPedJNdbyLlX/m5
cYmIqsus5GzY3XbmnKYgxSbmwwDvrbXBHJR9dD/qYp/ObH4Ox7lVUNR7ew6eCrMlZ9Y+mXCYjYXE
25dvo+6PS9+0WDJSKuINk/prjQ2L6fx4HUfRD0dT1NHjxoxobUdBN8XsMQzRZmUhYVl2WgIs/Sto
As86X+i4ziff5zZLhEXarTxESX6dlLh7DXZ2p3BuLT0TC4DjPzZvzYF5kttsMlqRCFuY2wTNTTGQ
D8Cf5GVYkaCbMyGyVkLPX7lHvDX0AGCYdoSXKL9GVXzy+/TgVPVbg3fXrEFJWs22Cf29lSbfwHcj
Nok2GKvv4i5FMryoJto4ANSwJNX7UKLWyoyu7dG8YotBmooqGRCnOhvNDIafKZKoqmsksMCwBACT
gtBDqci0kR+DVTxFBB8n6O5WLiZspKzze8+7CPQrjmi0R2fgGbhm+rWU1ilAtVLHxWNpWhkML5AG
bbirHfF9RNG36ungrysIIUWTQkabyJjxveyqTUhctjhEkFx3rIhOAOmFWl3YhI0YNzbZENtxNMat
a5vIYWiqBZNzneriSgEW1nWABJUWsqfVO0OwB+lYd3HanGzDFIShdjdhW1wx1Nt33EdpHh+JGT+4
o3WjIGWMi904z3eMsXf0L9GcD9t8hJmT6+g5dLPD7Hs3VUtGTWLxiyHDEHuQEKRgwXWMCI5En84e
NLR3NDLOGkD5WrjjtwRrcl2gnP8Pa7z93jSDp8vmgFvj31eu1+9N/H//61+2nX/+1K+txv0CXpap
mC8VUoTPcvRXpeoT5etJadsev8dmy/lne83iKwrFhMcsbhEQyH/uNOYXVBRAeNmFELN5CMn+XqlK
C+9P8gR4SqZLsY7ogUYfv+n3SrXsTMJdNED0vh1euqr8SEzWRqVfsASjbvdQ5TrUD6jKC9zdUL+E
TDeeE3y4gSImrcFy0lTfYBthxPJJ0kj5cd8wTAiitEfqWf80huA8w6hDUT47xKGBqICdtDU8y1mH
ssTiUDhPPTdP6+zDvP3g+YLtIL5j/dtb8w8v6+/eVfR6y7b5e1nuYemxPWtR+rF74+r51z92tsZI
FyYHXWqf4aCalhA0Ud9FFQcvaeM+8ZZs0nKaV3bkRXhxdEE9bn7XJC5Gt+y5AujhQAHqZ7g4j0qp
27spCC5+g7fRiPs7W84+XMPpAB3/bZ6NnS/yR8Mjls/F0qq876rkNTAH+655yLVzITJh52XjIUgZ
qCf5E5zXcF+7Ic8kGiYiJ6YrUXXt0TS8tWHo4JDK/JiBR6VCyX8O7gNy+OvKNaMrPNG8Lxh6Dhnz
dWDQSJI9gt2HJNy2shNkZ3IADWvrGz6AQzcmGgSsoe7msfgZ1ZOFVKRG/wZm/pLiZU17zYBn7nKM
KptRyOmq/+eHz382CRXHqu4gG4cxvP6mVOZ6sht96jv6kXYcpVd+MQ5HN8P3J7PSvpsbP0EWXOiT
ZabTqcvZS1LH/h4GNHapicAGJ8WwVX1lECgWPhiYLG8/P+Q4ijZDH+dbQuAxpbZqa7YDiDF0bPdS
fx/nUdzg/Zn2BAyuBwYh65CoqJveyaajIkpvlY6Nx/Qxk8+5lZ+mLHRuG8hLwCnaGfYcgNNJVsZT
oSgbGTjDWAjnkglS0G2wEmG5mWn/OSgDN4Yyg3WjmKZxrVFYT2O7gzkoezDFtLCv7EWbEVlnq8VB
ksGyqmL/xIX3syqAtKloKResKYS6gUvK7CWZ9knaXinilWHvO5eWsDk9tEQa1Z7/4qRnXc4/nSwz
dmObgcVJ24FJeJm827OtV9rwwzu3Sh10kVpsUPFF3zDtMmTplf6eViWRcFkV3Rdd7ewHpxiO5MNW
a/Qk6VUU79owKp648CfISYtjJnlI49I/pm3n7sPMZ6TrScJn2lHA+D/BAfTPZT/gm06d4YWyGWXK
YzX6UE4ZBkMSzeSmhyiMYnXeGgktaeVW+dky5/qpIeoe+JI5reCA1mu0PM0NCizElEtjpSCK9Yow
KyISnMHYNFoArFH9xeCkvkpguA2t910OIc/KqFYIEPauludpwldqJXVNRgLXej1G30O/bOjk5ijA
E/fWwmF2j5gv20cl7BURZgjp6+iUdyPCV/daWOpQakxxcHvISKiMPbTFY1tA3EHJm2y0jk+N1dlH
nEGo4gV84calyTbdMJ3y4SG7BOpIuJAVgtSBsYJO+DQzrG9mHwfsyjiK65XF27ki9AJhKnA2nF5r
ulIXI29fBIeQtWpe5zDc55IQI5nCc6gR1CJtvSWodkFgSbIvQ9YkVue7AvL3mvPnDwu81Nx/Amfy
aDfUEQRcppFN2XlUmD1Lq41+symxDwj7lJrTyVPxVRwZOGets+P6T8YEwpnZX+JDgkseNH6aHZSB
mDphRNCFstXzgIyVGFAMdQ6K9pTWDaG5k3lXo5Ai+d0XzIy9W2qm8QD4cm04AzBAS538wT6niQcV
sFE18Y7lm7TD+CGUktATmdxUjgc+MUkudcb8L42QHYBaaO+9xA33REiCWJU4nxtbOmsNkOi2Xz54
MKSvwlicgkxFZwNO8Pnz//74oGpgmggOTkNRVnsPXN26RbF0hwMk2rD2kyI9Thd8lrjwJVwSXbXy
FnQP2qguw+tVpYySMtdnt+FDl92GxOWtkNgCv/EC8oSkYnOccFAgApmOI04jyHnghSM/0fQv648p
hpOlMHY8aivyUb6Rctf6ibO3MWtBifGIInKmYEM3YoS4HL8WDlEeozNUd0RC9sywaFNmOibFhaEt
mZoVW04SX/nEwXA69w+sItF6yJJHO9yiy0P7q6CQkERzO2v/Kq79r2E63OX4EzGxYWf+/B5Zuw9G
AfPPsdo7F8jnBjLyVVTV6dae+zu/a6/9pXHhJwamqJatXgT9Q1VxSu41m/qQkVEzNtm268BAhXNN
H2wkNqbEuN4AfELxRe83bw5RBW3VszHHhK69BGw11wM3AdKzHPd5F1y5bfSjSusXX9KSYcUFuYqv
qg3SbDd0GFtrSf9zTkhmk80ER4WXH8F8vqmHyty2mi4wNsiLm5ONEujgqavbZIc16aoyNiQKbxlW
c4AN+HELUumi145qBHseTbRVxZJqLSmGEO6aAbTw55dyr9Z0R92fiz8+xqe3KfZiRrwsmmXcF/ho
kWuU68H4rMgLXGe+xdsS8iyNkQdzG+Gs2yZ5lov4XpjzFsY3XrvPv0A0d57K4E+1565SGrsZf7QX
8riRBzFwTPVV6RQfWCfJIffzr0E5LB3S8EBAzR7uPoZE2u+blLq6HMh/7IlAMd36AwTNq/bMd43r
cHA1/bksooPZ8ebBODJg5WC9amdIcHCgbLx4uM2i1txWRNVt8uBVkK5pWRhdMvjEFEWQ1wvjWYEL
SkiVc3v6zV7HK5FE/YsoeUXbPLF27HZb4HstUTWrvsLS00vsoEXC19nnDp4gtgST5bMEwl2OXHrS
hrPYReOehGGKDRfpylzypEq/BRXvMQPk6V2I5eEBJvvsxQTk5AUc+M9vCCfedpfU0CAHlmj1L5+f
dWxjV1bf4TC9dsq/maIwIzIBFY3TVI9yLNYuIYE8x7TbmE1H+DLCObBdDSJO7R1LIhS3bAcOgU/h
yZyBAGs4gkRtgjgSgd5mTEPtJBHbxlCQLlXHvswaNC0vgu4swMb1yWU7CFresn55Tz/f6bwNHzN/
kcfInIkrBtWBJO74yV9kJlHHD39emLUuPoZx2GBhODYmP/z5CIj+qWazhNdbcTjEdE4/piD8eqas
hk9GGOfygjHx+kHj6VsscEkUwNrpHEI7gKNS+Q4UJv9aRuzVadedw8/f6OKK7qL5PgAm9fnmeH5+
FYIsbqpp14tm19npjcEXa4gOwsl+gAxMt+7QfsgMgnHAOR2tmmExQvWr6iM0B2tdn92ieGcSzaVS
sjBMwfRm5JG1aTkHto44pglONKUq1qW5O1vLJWlpfeboTNiWx3DI5tBCxAj246Fg0kEnPSyDVzWz
FAXtNB3CHDoaEJM5zdNjnJX3fbr4Byw87161bxICkUl+WE0a3vVSLdBcBnJWIqxLLAMkKbKXzujY
g30AHXhCrmtoj/QXsCfmffNhBPzw3FNcsKLmGwKxuAWtrxLVFgBLXJGd9dOKuLGVYRZ7U90Xpqr2
vUtBU3HqpgnAQb2yXj8/43h8o60XeER38/lTgZ0L9i5mYHJVy5jAhkRZe7zHkJWHl8Z3QThGlo+V
7Fsy0hAisPjoZwcHn+RW4dZYR7H+EP4AHM47xfh5t1iWeKerHswI+XfroNEfxfIaRglV0pLybmoL
wHHS342246wLW99hWCemgWRd4nBHBh9Z+mKSSXckEINM8Zgc3CBfN1iyD4Yw31RQ1uyq2ECXu1Sh
BVyNA8A3Am9XjOgerHHnduWHsrlzpwEFkPfm94ZHTi4HhR6h79hiliNkGjPyXVwZoMiZH8xBtFXL
Sqc1T3ZYntrnhVsSA1hwTilLBB2fnyEffN5wzsYkDXej088VBcridg7XZFXcf+4Kqc/pjk4G3gon
3OucG3hkUV7r2YcbLOTBH4cXycFmZbeAzVCKNTog7IM4QE6nBPl5d7GPJ7IgrplbpTuDdyAaVhB9
EBm8v5/vHUJEc+sa+SWI459l5WBQpUKtmp5zoxTNpl3+EjbR7910u9x6ZcvCJdORayU2T6bO3jg9
7W1Fxolmy+ZyI8xpiOW7nrx8Iyr/m27CI+3oHAoBt7xXDRtVhz+1icRwTqLHHnl5FXOJCIapYNqh
2lrec0QsLxRVjbo1JFMlt27SkPd3Kli/wzi6HseAvp2jT2AdzO1Q8eIF/c3nW1ONaAyV82HC02b3
vbEz5a7r4TLWOt1GGdU8GtASiEKxkt1ii5EXGcxPlQF9Ia+9Q2ux+GAw0JjPkPxXPkfZPj+UyjoW
vIi+iXx9xOc+mATHJstNlxEoAh1qq2W7OFD7J7NwurPJRbCalcN7BTM05JS4s3IfcGYAT5LY3xXb
F8Alr+HAZLXXMm3hDUk6gZ+fGmYcRjzWhJU52ZNQzckOePxudouNPROF4jO0o7+xnOS3TQSbd5zt
TTtCkeHcty0TJK6Yjk+fD1Ya3EQy0IfRuR5SD/keV600q49llfpcZ5f/+VxJm8Q/Ni5BCYRp6ANl
2cqykifXZdma2YRFHxKPSNB0zi6INFRs2HFZ9DdxNQ+7xBT1dWQ/5P2w5gluctIEl73+83YIG+M7
e+f5c5cMDIqb0b5e+i9BxBXndmhK5wqn3qghMXXn5elph+NUXBBBzCdqgRdZtneeNaXbdmgOshXp
SuZ3yxdBTX8UKGC7AJXkct6D472W2novgoDL0Bm4STlo2SVfXh7d6HhFqqH58NvsxoEYDV4Cc9g4
3Oei/iCoaNkG2MHQJ5Um21lftTcE5W1dk35J5KsCgjReLaKaMtiL8cFuA4BPXHBJhVMiZp80kqMd
Ra8UqXe9hhgycHiaDENCturOmWFeiXH60ZDmNi6jiMisXtIJjNLMWrcO5Bix1XR0iCIYuWOlCrJ+
ujfpzi2HGoBWrRlik2/PqR0wc5zgZjPGdhpaKGGByYC1KzykbX0KSBQEsdd/H3vrgcBNGiXNcNdn
16lKjTunn/CfmfkZ9sc9JDwiaQdXHjgdg91HSyCmrqDs7Niz7Qcy29GjloXcuZw3MdUBqxoh+pWL
xhrUXsEgHKTHwAzS40WnmVVtKg+UI+zymzFfJGiZehFgiVeE3vtQEMZipUjhMbB7tPk5aYaEMLtd
ZtvyXHp2unELgMUx4Q22UYZ7c6mi44rsBNgPx5D+9nqY1cUBFLgaIjzNTa73XTjEe+0Qp1hZgkMZ
qTSZEe3sWZqXkG5cNpveVhcOEwmOgzmvAmeyuFuZMJKdkGp48NV8kOqumYtuI4z8MKYTpIO0v/aj
rL8eRHTXZJNztLtFy0am2LpW4iunhIrjicsJ3Axx5JPDsx8MOXOWNy+mIVn+3Qp2TV4gF1tEn062
DYS6D0dyNlXIXbr16oH6LBqc+9LFCsUG3NGM7lrg98Mp4tyx7wZcsVJZwWGmBT9GwU4PuUHOVp1s
ZTtOx6lGyh8UcLt7KNK5V1gL55wlP1c+XSpmr00tajIICPyRldWvdSSuwLg85pG+KC/Rx7x7ztk8
rppd68fZ2Ymb8izM4jKWzsQIoz416Gm2UR5+uBkgmqIwU3pY5TeDREligQ56puY32vEH6lxvZWIv
YLR/IXIs2maV+B5a4Y6+/s0wT+a+8LzrlGuAtgdQFCQmhzyFJIs4xVeNu6rydGfZRbmeHFPsyzjj
Ok9uw3rhtvPtzgiHwe5t+NLqmUwgMsUNM9s5YokTR+A3A6BrOUtesNYeHE0fM2L3AVNw9oLijWgp
tSlYNCcltqY9ApGLOVKFdbnH/qC2cgSHkl1AD7Ybg5TyTag9d0lOx3KBVn1fj8EBgs/jUE8Lc71j
ZzL5WqmR9hek4rakHhpjVKDvr3n9acPs7CbKGFP9KEDBjmGtT+QmiCRyDnGckweZ9z3I21M+Gd6m
li57RYmEA1HCN5qpa4g92blFeR7MOrseepdJ4UQFjjH1rhNIlEZnotOVzz230kw0Dh4TMuiTvZNX
kl5rNIBHoNdFpu20Q2hT3IxPuEKafWONKZRNTfPOXilex+04p9zJs9lsFkd01q99E1xs5hHZUjXt
o0qfxojIuFkOuDKUCfjNZG+ZwQMF7HEkEZebCMgnsUbGkcrwbSiDg1u5ZADVEeEfpNVuiL8CotKb
7iWdh4e/P2z5/zJAUZgCo/+i7vv3k5vn+Hv0/vEvesM/fuwfoxsX+TOjfiFNlxEMiQbM+3+NbsQX
U1kWNAHlcLRwyUL8pYxGPwAvwDcZ+GEsXTTS/5zdwO+0UQfwpQUkAPLsb6kEUCz+BR1mOcIlHtdB
mGAyPfyTT8rTjfI8TV7WWNc7PckD9ApqALBTiRB0g7KM2q3tThYJy0imyO2QuQ8fJCDIxAVftTVn
tLSqJttmzIFz1RAwYPD8UBSoNIPFliBj3Nce6UwhKnyAaCXgTgHRmomDNTr2LpuJ4CGzLNLeVTBH
uCEgMRqhfDUSltskc+7bnl8bWEzH/WYw9gCPNqmRggtDSeTS+V6JAWpWBp/GUcYrsrfiBu9kfIWm
j+yHQKKmUQM2pwvBT/sx8S/o4Wgyhm9JkW0qKR+6psp3Ipj3DuiF9YCO2cj7HSh4cuGntL5uJ6YL
SCKvqmVM6+ldHIjsJpraYot1qN47mpNmneqDm/jekmEoYddcqIqQZrbp3VyNE+D36a0Muxm7PqMc
OF6DshPM8yMDFtckT7msnukP3M6p6jfl/6PuzJYjVdJs/USUMQ+3EcQcoQjNww0mpZTMOOCAA09/
PrK6qnZ3V1+02bk452ZbZqSkLSnAcV//Wt9qMEHoZs+EoLejsNIoZImMONgHNfl+io/A6ZjiRjP7
b4rFtwPrSTaOj5pIrU3udle79/ZyUo9xbjKQ4ig4eixrSeQekjTZyGKGCGE15xF21SrVvVvq2FOI
/MvZETpy+SuG+7CCFjnF7u8OrlrXveYaVW+5oS8In+EGYewNnzUERb3eohyjhTJCHuicYCyMjdkL
tEtMKK7UHPp0C7rhZ0bkM7XkjJ14mlAH/Ax8rl5jfySn1o9n2rTVupkWIT11f1rCIdQgUvhDBP73
aBNI9sxTI5pqbanuqUZK3HkK/ceJvMPcAFv1iyLYRvAyVt2jB/UeaRQMQq4DpYnHicabiXqXSLKX
Ki1/qy2/gjiiqTuuguEcOT5ahnkyKibqw0K6TPaNKjdl1G1Fr7aTW3DtOvGrYii07rPuu0+0Zz03
i81MmtrBmroz3PRutlyJ6180W5udmammaesKLlDbxHRC8S4w976BSanubFlf0i6C8yOb82RwyZtL
m2FF21xms/+RXMpXWafeJioBv5D+O+iJ4psAxdEdCcyi4MzlCzgEG8QUhTtxZF6UFYyr9ikppLdW
CI8AwzSsbz7CiFEfKw+ghcbubeXZ0iP/RcU7Fw99TsOhL9uQM9vGdZS56YdB25hmfBzTbsR3XxWc
8vRLhc2jVRN14U4ELNPFmj+BOqdvCfrORtpSroXrM76NosNguTgunBiDvw+EvmJspzcYHnTku02p
2vGYQYGgItDAcpeTPffbp8mQmyCT53bEbJh0YZ/NIHu5t45J4Lxw0OgRyYOauJ/3WxbVNu5j3E1L
iWJVBM1W0vCxgnb1gnhBEt7fJTR0sWIImmjuBxh4LwZ2OiYAJvobB0MDHKgVc/BjNw+jlH1JYNI3
LQETz6yYd0FhV5tc2RQwesF0INBYoW5jEaJvYKLCvQLOnUfUTeKiXbbGcS2xaOfG2c4MeRvJRFjp
YtEZQgtT4joZAvoZiHX7veS2j+1N0EnOQvmMG2i6dzQT82uniBJ64n3W8a80mnvOpsc5zct9YmBM
HZ6yUlYUmNCv0pkcW834gxMhkP0SGSKbyWh0MSPBIHtB49U4TECRHQXrjcIAbTuTTRB0fMzoFNrm
TvnUq3gfnK0aAj1bOCSY4HmYgueY4cRUeeWF2qJgTfPRjjG0wESL19OouVLzZT6mcBuJxMYKO0zU
vbDKjnF0Z/asFmOUMqa0JT9iHL+1ibgldgLLrxzhwKLnVhxmoox3PRV6cVB2ehVaW69TGDNRTz5C
14LveRowI2HVITxjUfCo5fnF0SCpQOpgw0dY19M27pBuzYwDb1kaFNmNw74vWH8nI735gb6JMkn8
beSo6zlQzbQAG5VTwsQjpRqy/0T19im90hipzdQarcDrP7uA/jR64Bveb6Yw3j2Vt4cGIX/tFnR8
605NqM3suQstriUI9nrJcjeQapGD3NYdApNZOz/2BPJ+8DIaAdAlsvjWZs47D/T7diDcyC1Hffms
1lr2rrlzwMVVHdJAM09Wvk3KlkiR7g13ecVoc2YXbE+kUcqsWWMDjzd5g61izNS7h0RoMd9hZBj9
aUyY4CKkJzPIf0PJeY0E8ALSzVO4NKPRlYK3XeIn1n3o06Xxk1hAfB3jPcUruMZcAqtF4sFQKd86
s6ltaVUrYSa3XkAFUwalDBJW8lQsijJSbWb0O9dm/JMWWxJGS8Oj+NJThkoMM1qMciMrPCMW/VfJ
2eEgpvTJGtDtkEiYGiomfHpwKhy5haCBubWIgpPmxB1ekfhXQzSD6aD5Win7Z0wVrUD0ZObVyKzW
hotNQQnVJIg6hZ4+O7N+ihHvNzzFP/XYNBj5tuu6I8f8nAovAnDKasmOj5F/FmWM4KqJm88HfjMt
QctlIUo589SRjYTvMohsiBHBADuhtMfrzlfGJnDaK17ntzQmM6U1SLTdlJzbKB0vVWeZMChAmo7K
X/qAcIiJCVwy68AnESSMVE26sHy7JkxtG9Sxfyl8D8OzDfuPvurDBOVmjdHDRZQzNO0GBM/ZeIb8
9jSecIFXkljWBwZb8j6qbXMbGzrW5KqB4ZCcc2wM20jW3Y5Li4EU16EVvwyO81gH6YXoljUyT87K
dVU2GJ9BI661pAasVFvTibtqH2H0OJpqRiNhrNUYOljWbN6rfLyPZ+fo6LUIW49GsijCJ2kjVgEO
BZNpVIO9m7T4mbhqH/ZOC2kHGUMbWIbQxUp6h0Gmci0wkEhN+Hc8XhBnU6RNVPzE8y+9Xjz4jgEV
dZx3QQl4woNE5wiDmgR6yxyYJPDaJuo3eehmk9jyy5Enx2h4XlgReZIKJ11V75gBPieNbmwSo2V0
1Q139BitFXHpcJpow/EAWhVSP+tmoiMuLVSO8t4KmiYsLMWaUDN079AedUyVO4lboNbHi1VDiUJ7
p9rT7k4cMtOVJbOU+WB7cTX/Qc5qvk5amFo51MHKJ10TG8eZ8PdKWaLDPMomsBI2rCGeS0PlTlcz
vs9ardxNDT9z2mrmPRgkXCPvaZr9ctmUbnCA0pmk7d2yLcOqoZWk8NmoWDmIloYjNk8K/44QTLrs
CxQvopDNoSejHWOpmddpikSwLWtjDgFN0kac8X1jyfHXVc5FGMzHLt0riWpsD2erHDeJj6Ee5eNL
J5/QGex9LZ20BeEBvraM79vcfIxoxN5IN3iMe4Gr3TCsu2Joqc1wMZu2iynf3eN2ns9FReyAfOSJ
AomoRjzwe00isOh7rx+qvZvP3TbBWLo24pkhb+15B19O7yLlYeNFUGdlNN9ZbvEeKS95cFR3MNJo
bZac1bmRYm7M4IpryAiBbW0yl98R8xlvXTfdqfKcx8L/4CDvoDDP1Xpgk9IyGb7rYOvNkKjCBlWG
tcngfMKIbtR9hnL2fEZeYEEpCO+08UNnM7sYB57CGgB61L1E8lTPaNVbURgTHfx4eBQiNs6p6/+K
AIYS+JM00rgIhvENI2YaWvFixPdQKsgAEYkWFiz5JNvFLX24U5J6p0hXvyP8K526Oh1AFyrfUUsT
TDL9QRtT5kRJ9eCW86M3Bafa4MxfI2ms1UUKBlRTpIF7WG7jjuWw9mzUmrl/y9RL7SX3Sq++zGLa
51AtFTCGLdVXd/hb3jNjyrZRRG+hw+mA08pLAcqLR4OyDpof3CBEvptVFaxnk+1nB53NbmyqY2Z5
UxpPtXrmrg1i84tWRF3lwT7t/SpMZvwartF+dGzUjq0/Hu3SF0QgMTylPuBNpM81PDc2Xi51QvhJ
aOjhaumLx1HHdu6ZTM0yCbkU6RH/S70cU3je63wFHuQ4IeI+fVSlGePnMs2zXwDSSeL+zdOqDxEZ
hFg1srkC97A1xGetoC3LMrBs81lyFj+DPWQ7QlrmunVGLRQWZu+2P7lJbC5iVx8GpX7NSLbQZ9Te
vMxrN73enUFgvvYS/kBgVq92Sf1YkVcP0cREyEyPkWFgerebXaPryx6bv+S+j0JmNmHLdqtM5+La
SWT3mqsTLwHOkYINd6Uofc4GdlGZCjirTgeeWtYh7qOfup+3HY3yocrGYGU28p5NbEpTEV1zaILm
lhP8Q9XB4RCEZPPOg5JvVK/Qjn7aRg/wGfqvkZUvM14KftxIHhdpAcuBDE5uyzGjyr2tMOtX14/1
I7uUbpGTn0pBWdDghZ3OwbYGTxZKazIPQl/iRz4hP9znZcL/QzjtpspxWsplotWY7Nt4jD5Vc82K
38r4lpX9haPqlupQPCKFk+6BA+xEnzNQcVNv7dkM1SstPg3p82wk3rptMIFBAbpqrAe2C12T/JRE
uux6LBEDjXa0icZOU+w0zziYXXGimaGRqbM3nIVNWt4sgOI4muqHYamL9JTc5r3cmHU1ARRF0y14
nrcgikI3jRaaHMUFIv8wS5gYtaMOjV//rr1e31yEGaDrZ5m1rmbtvpiSDaUJPTBxKpnpVfOYlA67
Lil2LRjr0LLxh89Msl3Vx9cgNd5pEoS6QEG4x28ymrdDkGYbP1tKsshRh8Ec4cngr0dDvbIR/VaC
Eue2eswKPz7kevfCAksb11w8Ud1sX2IaDbyq6EOnnvBAQYgpkhlahNxmBRrFUFBMh6/rwT4KyHl3
EU1IuOxx70DPy/WqoWqV1XUIdjLpATLibuUMW35YaPASxE3tafdRyTQShuxja2KwyEQT7wZAsuUy
+W7VBlWdB5vf3nIqXl3dYHJQ9tw9YobBLNOv1gresXe+Vj6f5I4pZPFXLfOti90nF5weoCTzD/LM
ztatrUum/PrOCiJwev4GahhbvCh5bb1ypzGHJzZHI1d9bDRF/bvNkcTvnQeXOSObFjrk8JmtC80O
aUKbWzRpIaYtvV1DiNn1lcV1RiHVcGfS8rqGB2ayJvsBCzzdRRzhva3sqTZK6GlI4zIJbW6SvYuQ
EglgvsStzLXVTfupKOFpKibLKCiYidwmC2k8XXsdSVqRYv1Je7aR8uqm58TubjxLQZQsafpCr1a2
1yQ7mtZ/Bb3q96lKfiHY/M7rUa16X/L2jfBi4GAaMa0TBpHHlVdpn7VZ62FHqMGyKdBgy8VJnxus
h+SiBa7auAbj6VwrjFXX/jKL8RT1Lj2FJsxPTntx62uhNVUcgKR+7DUnvfjmC2fQq59lnMXww871
gJvrY3ZrmOZNiASEGFTz7uAhWsxryOpDTD13tswFVJdujTiPUF8y+IiLObWu7Z2ux5fOIz3C4AT7
0/KLTtAGl77lFWh+CzwyZGDNw9qot91HG2ffQ2DfV2kX0uB8LY25OREzwTvEpVwnZ6N3k+1U0GY6
VdwVzXzztTgnramie5e4TjEo+8opT9d2hPA4lwLaXuOXYkoudAbAcll88CFRqqevOtGzd2CGFnPy
dAOjPfLAfM1kp86m12yLmvISC1WBOXp6CIierrvU0rBqeU/d0KWngm5bGCwe5DTFAU3t4AIEOG6O
kN1YNTDGhHbZXoDQDts4VU9s+/jRl+vbNuhlzkHMBXnxm5Lah8yd2bW57i+PgqJCRio0I+0X0Zbv
ocpoD6ewlTMcatl8gwBeH5rot2mwF/YVftpSW/oCZ07JeUUBJrMqI7K2dA5mSDugIf2Wj/T0blgn
n7UxnWwXpLg2TXy6ZtEgGlQc9ZdHmKHjvcvcF11xbo4KFa3cenziRC5Lla9n/mlnQgXEKAxpnCSQ
Ad1lmLPHWa9BNmjITCJYoU0iFmj9XcZpCRF0/O4th+JsimGhNXiPOOBowVYGng6b2NjwQCY36OrL
GGDl0Pv+sXXjl6QgyhqZziZV3GcO8FnHkMQe6fwDr26R3OThvZm4gGrVq02itGPdVM6mMxoMXGz6
kIPjnR3xpme1t6S4/ZIQ/HgLKq/bqDI11xV7qX07aB8VD7PEom5apd1SVZ199Lq4GrPYSQioOx6h
MRsOsNvAuldWO0MLtD8cnd91OaAZY4N5lGhXvcJFr7M0pJ19KooaXN34ko9JAoCn3LgtxdZk3n+7
XpFuIz1iC4ntgnWHmRY/eBRZLPT35pTes/I82LVDcg44YLfYBi1Os637RsMfckaeGdti6J7HSG2y
mDzd2JaHwJJH0fgFaKTyeU76JwfVUPjkUG2VVCs989YmCFQmqtbVJCL8OHpyk1g2Da9FkOx6zZeb
kfH7hpSeuW1rwNm6t4RnG0ec//wHebL++5+qXHM2WJYVB1O2g0M9zpuA3e0xF4bPd5GRwxisYms6
SuyFgWugcSXACp+YT1olZ/JZMGEtET2wHYeeWp7Bd8FXyxuklSxbDpv4onRrlGEQk93t27eyFeZr
nVXwFwnH1cUzKVbznDQ5FAIltes8TM+OsqKrXSIKDQimsWbtYwsmICiGJ8WdvsXjj9yLfIfm12wa
j1hibAf9e1dtsN5mH6097bOOo4Ixl/4pGYlnVw2F4JRlI3TGMZJAHMuN7VBJXCK6XIPOo2m5+13Z
LtZHP2pOHM7WMtYRLyJf7NM5bSnPo6regssCK/kMsmtVq2bcd6ovtvAmzzFF1yutFNyfptpyQLTP
pHH7o53hSYmrcR9nuri1rlzb1DteugROuZhbNPMxeXQhRh4wBU97keLyVqp0r1FBaC3P0+FAdl+x
2VTNTFuSh4jawz9fJZEc1oaXxodRECY0BmrIqpjJoS0DtW5L/UdIS7647EpP7PswG7jTfphGwpat
dd/0pOGqueiwWrnuRVXTORqzrc6tuyLtDTPZFF8pzqu1q6ViMZ9z4RI1ONajs7HwaRHUK01Km3w/
rF/StnQhWraUreWbSfXD0Y1iLF/wLPvRu3dK1DUMAeiTjbLDzkO689CTZn3+cmbnbeAc2VRLhXU/
rUbTolFtOpB0urChDVsiKmFLhez8Ox4m6yGypg+3TcudFVvDhsci7UqD7B4Dg5Itwu0/KPNqL7RP
IVEm9SXDqhkzTdh64u1irnZy185OiL4+sFaubEA2RxiGLAgGkfwIWTfOyuKWtntfG+MN3vFHH7p8
YgTtsfawcTcBiBevvHc532x12kIw5LS0YmffRhlHRwBiwMzcs71Mxs3CXiUu7jMiCCAPqQeJvG+/
h9ecujxcGw7EPZZHHIKoVqghsE7ZG4vLNLjlfQUpYuhHGu1k+d6P1s8sTAG4IToLffwkS/+pHBL8
bufv7TH+buas2Y6ow1XGOUTD8Svi6QczYs9eqftC411Pgd4ex4mfZBJ50+z//DEhV19/Z13NRTVb
UWG9zctH/P2FyJw1OG/LC35QYNlLKkY9//wyRtSknYP8z7+bVSmPTQRM/fHP34Xl8hX/fCwmM1yf
f3nhz8eywYCs9pePZfttHmomVWwNcZAheQ0I4VsrHl/61Nxj/UrZAUNN0EaxXKUkF1nTEN6RtgmM
+iaAv33EgXBVBJHxWJf9JtI/bYDeTfyEsGfe6QgpblmnW2GlRD/S6FxyH3T+winNq3fO0D8D3vdN
ShcgcQ5SI/fG0silZ2DQEu+rU4KlAj2V+rXhV6pRG77/ZPzvYSLNGSFlbJnH8ispKZAwOPGvqtr+
KRN8XyleQDvj2FR/gwXBubaMogZtbtYtTem5NYEDb8t4a+VrHjAMEXHzoIIgnWbpLZfutSNuQD32
OBzbXRTVl3qgKzritrYoN6WS1Qpd5nwoaUwR8WWpJqLxKcf2zQAit22AgCo+EGQ6QOV4chd0kz8P
b4XHdkH2w5eQ5U1Eyc5MJrYeOc8pF+hll/Vb6BjVqvX/DHfHYKO13Q202EMlqNPVbXGzOUPyC4Jp
Po7yij1Crdk28SROSKdpnb3hbcY1JzbMJuzFYIFtvouTvT399q1xYwnjmgbtF/BtZkLuOQpWcy9u
hlu+i0R8T9kcM2xiB9myS67GyOeyljwdMRvmUlR4uSiorveTtF5pWDrx4+7qyrhSYt7vnOIUjZ67
jVz8ImLE+Pm/t0X8+3o0qk//WXX6/18lKfOHBeDm+9gSTJ3k4/9sfngU8Wcp5H/KrS6dpP/tS/wj
w7oUj+q6o+vUNpASXdwO/zBCmJAUfFwGhg3lyYSn8E8jhPM3j4SqyT9brg8t7i+4Jedv8OQ8mkrp
MmVDZen/q1JSeob+a67TJEwN7sn1CLHSJ4Hl4q8hVnemxMAWzhCmnhlaxMS1IQsxRd63CVFoI5UP
mpN9ZNgex967F1Zwn1fM1KNKv3PlsxtTkx63v2wz+5oC81KS9AEA85Y5UDNrsc3Gb/Ja50ZZ+2Ix
JGAxfdS9jHyJfMMacdBiUvy91T0mQcIg1qnpGml9drXDp5aNb0A+Tg1n70jgBOQYY7vsCR3NusBr
eOGS/7D6kohldVYNxNNxOEjdPrIzoxsRtbmfXufU2IqGE1NicaCPtH3U5DfMU8Rrc7FpOo0zQfke
9cOPkTF8HdNk60p/SQUWxMCjH2hr715hPVAFOsfPEZv0ARN8AhKv1FnVJtU8SdAMSd2GTXctkWEi
ET8ZvfnmlOadHPsDBKHj1LI8dApcEQ46zmZu+9zyg1DAEhopAyShR25IOwqUo5GfcuqzLYvaAJ0U
ZIsXR5dCP8Ad2g9m2a6Nzr3YrXPWZf7We7j97GJ8ZTk+EShd19oU1kX9ohlF/iMTLcZtwQGCRRP/
+whuL+90CJmTBZKPvrcWCwxjIRtEk87op8EKm9cW/RBRmDTTyXf7/dziIov9+26irIuwKBEAjK1o
X+LACHaLNsY7MmevPQ3gjMU3ubQs9JS+DR2n7JH11I+tpFzh+og2We9Fh/9ba9L/I5WNf83F/4dP
iiD5/7zCXH7+M8vtX5/zjyUFA5VjmlihyJwvawoL1j+WFPtv8Cgt0/OXnDYOLO7mfyKoF6ybrusA
TQImi85fCG5/47Z3iMXrgcdn8d//DYGFPPR/4/YbC3vGx7HlBAT47cV79ReEGxKWHowNQz2hCgKE
5bWfXQgjtMsfGWA0xz9/at3hr3/9d6/9+ZB/92n/es3Q2b2u/stX/dc//+ur/uu1f33VP6+lqeGu
GXx9Rsr4GHVn30GS2s5M36l9Y3sxD0Ozk050yWxGD56Bvo96hKH2228pNdYMnX3+EFvohgPLCzMv
vw6GGwlfIg8mIQt9pjMtkxyj59l+a6wW05DE75DzhuxZ++JVFFePukNnkxLmVZPlV9dlm6ACD1Ka
mrMuvOZGnT2bKRvzch9QpCGa6NY6+JUEPhZDfAVa96HNzhMgLOzmpD1C3hySYooYomcwnYQogF2s
1g9xgUVoNPZgM4Zt19anoU7ua5EzspgtShZxJ/tY3Hy9eKJXpds3hC37nFVaDGKX6s5PwpMulMN8
YgzCAIjegpGVST5PTr+HJ4p3eMQ8baXvBUqU1z9O9chpcwwZZn4aJEy6wP9wB3kpiRaHrWNvUDzu
EpJQa2UbMEbqcggX63/epTcKNq96ycGC3deNMPOSCJraZffaUIajpfjO0ifImnvvMfCKbSBsd50G
nH4axXfs2+gkWX6lEu0iphjlNflEnnPaAySKKxGbaZmgPU0+jmgfStiA/uqr9Br3BeABaW2ZdTFX
QJmcoAQ2iy8/WKqJaRzm0Ew9oUEWzj5BsALwBbbGdFqETw3dJ138BNoUfyaq3wIdOuoEie0iuqR4
vSbdOtS+JBhfux+1wSUWTKTPYj9hPkhDFxEmMKxCXtLM2NmIEmLJpg3dgmElyd5iRKD+8CWfx2cz
RQKpShokPW0/WECcRVyT82awMNrvvI2Wg6QTYaeTOmv7lCZnrGW3IBcnEQWXRpFDwIudUD/kP05x
xN4+YIqCscGEJHOQaXrNjeSDA8B3MPCNDpX6Bq7xZGU+7PKKMLuVP1mR9t5E7UUbmgNDDmqY+ZkB
Sp/s1PaOo8QzYEj1hK9/vDlme2dkJ23CS47T41vxU3mFuMUjzgmdE6lbgV6DEgUPWtUPqYtvoKOg
IlQBLTql3x48iyenpYYzkMM9tv6zWdanJPKfHTw1K4gSBdcRh525sk+zdB569DG/TMwtMZCPVAHq
cU3gAXDX7Mb8DT31YrJPGFEWV23AeNBgvw7GiIFMTDK3r9vDRGgT7yeddBSflzaDOox+UdPSRhT0
7enNmmE3WagTqQYBAyF+RksuTSRMc15ZdDgwgMDkDqoHVNc1SHQgGNV4AgG6Dvz4Z6rFe1RwzQ5T
9QTX6Um4vCE2/kmQuMVrI2g9Nf2kvxtrAnRBGzDDRonlbqWmsT66pTBXM1ClmHANlg2gSEmvHQgc
7IyxPZWFoobH+DSUVT6OXPerYUz2bdorHGJ4BTG9hnqJrSIYe2C8uU6cu976yiv2A8AP5sPsWWx9
+G1ixV57yyGoo2aUi5jxQHM/+hWXpJ29VDSjwG1PgSoGe3Mi2R7XL3au3kzjIw3sXw6836pINn5b
m6E5Zt+ZYJJCIQYjYsLJkXm/NNmhw+41wPSrQjKyLgL7x2ARrJfJah8XcAfanWZXL5Zz023IR7HF
niVzf5RQb5Kz4sprjTNSVHHqcu9qdSa1dvLQ4zXd+2D9p1jDxlODMux0d4XF5FcdeLvSnabVnFiP
WgerZUogF3ioTxhJ9k3ZA63ATMtwsaJWXhwdmuOdoHnxZ0yhneYi2DtP+oQftGzxc2oGIYBWOykw
wStz1jdcZzZylkM6Pa03UuPXNxnZl0mTSu+DSIrd/mAFEFxMTArpK5Wd3j7oAyMMGZD/bhgL4Uhi
7G3iQGbYOm68dNzqPiq5pqlLlHMyVO6BQMBQUrKSQltf2w4WlBrvDDP5Dh8ILYFpJf31UNWPzozN
1+ttj1bxFqvki17OnEwz85oadbxVefwqTW6eyCA/m5blm65mtnTGyAQSYEKox87eTgMS4kypCMCQ
pijJSxtdMxEovOkFypw+4G5NfO86I5oTjivTbao9JmK4BSp7ogmNvaBvHzUSYdtOtqcp6J9V7W66
Fgus03VuWLshG0Um47NRbyo7ht/iATTH7PqBIW0jJwqiYp+hX1rE53SBnzAEQ0EWmHVL1mW9jTeV
nz5YwgEE3SSMlOzuya71T7OKPoFVVrspXgiSecMOHkp9mS4gzja9UPPyldmpWmeetLGGmZQqdyzl
01BDW25ASvhm/m07nbURht6vKwsPkmhLetwBayqFfOCZDPzBIr/UncoY9JFD8dSD8kCc4Ka0Qttk
fUm8n9bAUDq2rb+uM37w0dGvic2QEzdz7sLgoO2socMjaELa62nUnHgLddkO6z9VIGTiQn0CfObO
06kbil8ZifKTLs9uUjuHiCraUHMFJLWZpwY8CgZRDP59ECTS/oy1olqr/hDFAlRRP+MiFKecm6Wc
JgEgwUXDSAnmTOiEuzSjVg8Wx5bMCCkbstmtrJeasHTYTk3+1on0uxsx26TVjRnqKZ94gvhzwBqr
fMCPvbMpBnmNen+L9eRe9lgbRveqSswK7USgI3Yf3ITSU1L1RBF5xmoaOAzVeBeN9sr7phgz8sNy
7/aEdUeDrFjSJt8Kz6zQpq984LoVcXO0axKOUeZ+5NEJ70McGo0NjE5vD0bsboMGX2wjYfFJOyPE
6d9ajedIUPONi26mUptI1wISZ7RU2rQVdA+ydt1wUunI8hdZa0SAEEjTVz2ORejG8hJV9UGBD1r1
o/0aua/EFmjKrch5Vv2tDIrTRdfb4Jibz8Lyimvre28tlSyk+MGCO+lVWi4TBa7ryUN2HbGtdhTk
reJsEXjm7I6WjZDA0ovtPk1ZQAfA/CummGJlThVMh3yp2RasO4knQJ9YMS1KWn4EftVjmQh2DvXY
T4LEoGXhSpDaxihMhR9nWnuZv9I6lvbMnEjm2kEcKnPhsjQorxVPsKB3PIIAPimx+s6ryLOT5iWJ
SBHGnGsv86Se88w5NR1mhFGap06I35rJdNusUiuMPMHsIPP43jlRqk8YtzjAuydO7T8jW3VyruAb
Uo3UUBOHTLweMONP2w4vZuj48rtzsWLxhNsHqf6QUzvJaF98lRWjy9I4jRVd5+mWopXkmLTuE8gD
zqIj7d5mgmGOA0mxEbhx6+kdOMUZU25xKP1ZZ+u8VKrmOEsUjHXsaRFRYfPg1WO2Zukkf0k9e8Y0
VwXDqm+BHuR0dxieg+MILQAOLPtJCYc+jd2dVxovTm55W5S3Z3+TexklrTGVKjDUVVJaB8a+lOcZ
i0I8xVbHCHsxP0+LbPz3f4r/iNB/eeHPx6aV51uPfz72z9+TEpSX8x9fZ/lkR+IAllWrQmv52n3L
vpOi20V4/vPCYOCUevv7C0Wt9/X337/uNLTN/u/fzvJlSsaSLhp54wZqJWXqH/RShokS33gLAGsY
4O6AZ7qNm4eyYrMhWrYlPBHYpqyEg4pfIB2v4c5cu/pmsYUNU5H0J/ZZDGMHa5N0RNydjtergalR
YDEKtgp05Zzud+KqEWKSufS7RAd9cqwtheQje3weDYWwWBd8fd2Lnpn8gNItEmq9yMjtDMVeblIF
XhefHGzpMiJnXKYfGg15ilpDkxplXDjMTkCoCYZuvQo2M1QFaQYvHAvyVTfMkD2GWcdHYH5Gjop2
faOeauiX2051O1vDUdO/sQP7xnwHsd6LJ4Rj+zmv/YuUtdp2onqkweMrx9dBQXh7atrpQ2GD3XHx
uEVc7Umwf3UjLpMWBHnFLdouhgKE4iZ0M3WdbB10WOd+MBI7TI6tQ+Ix4ytR6IidKxZF/DhPBmfI
9VQybJc6u3qmzRYRhXmXDPQKZ1z0O8uvn62ykJDGomPkDwA/XK7RLKVwh/HOxU4ED/5xOqcSgASe
FLm3gwFnsjP/DkxKwZsYW07RbOoy2tAcTGEAG2/e7L1dgiioWoMJV8EuT7ExsSSBP6OqN8kSH0zA
D63xxLob948kaOKOjpzqKNqRM7PlP1JXdWjwAezK6Fl6kbH3s+lOxozi84S4QQ90Xa+QvJLI+jXo
9xp2nuuo+TvbrZswwsY6m+zFKqk+R9fEMz2AKMemObL2EVXFkvrMI+AYVRP2CMc3QuLYKQV594EF
fEkFVfh/uDuT5MixLMtuJaXmcEHz0YlU5UAbaK/UjspmAqHRSPR9j93UGmoJubE6YIS7m5tnZKaL
5KAqJhQjaVQqVYH//3vv3nPHGuib3Q7vMeTjVd56WzVskr3sLeUcHTwCb3fmlRFCtlh5yrreGSTX
ehi0EKmmuASdbaEZ44SZ+TxnPSYxS5W7b5hkOoKQYnnRtNVH4+JSLVBGcLJCwt1oPnyUXN9FY/Lu
9uLVa83vZZ/s8W2mcxthA/WB6JejgCUEYf6l4IjGIYzUWA7tS0PdNX6woxTFI5QYN6/mtjPIaEaI
yBORdW5JWeH28l0f5W6hnD1sEgvP0Pem67dLAjz8ZVmPhIQXxHP2+3Roh6s9YPvxOEq7WHIWCHeh
v5Yro0vurjQ+dK62FQXGsa5zTNYrK8BBbCfai19yK0WB/doEI3s4Zy7McIhHdyLMVhQl9cyQxlNy
6MLohuRjh8n0hPoHSXDy6KJBWGQlutAiZLGwm+FQtOvYegk5bSVelDA+5mxuSruyNjSGs3lFAl/l
qC3e7kE1V03MQMuSh6XARI8WZ20DN1lgTHv3UASQ/45CLcSR4HvazsjDZCZy9+CuFIvsuxFyeN49
F/Q6msQm52qt+gZXQ7pXXf54L5eoIU3HQwvM/estosI9kBhCnyX4yEJeetAZa7LV7sZz7omnPszo
9oxgScjTsHi8JsPxRSS4mHvWMs+3mewzzPLbN5BUy87qH3FYK5jF2md5RDflea96MEhLt2XmDw8C
WPNNEDwrSzpln76dWJCZrW+K/hiVCnKXEPG8hFaXlKyI49O6aqbYo8J0+o1qZ/eBjJUokel2G48V
4WuZ2BVJUDh5VC7t3N5VNV4FyuK4GhTgY/hQZIwgUeRKaIkjx2gF6p4e84TrtIXOzBP5F2pctdwX
pUJcWM2fSeYVelZpfNIsDsVNQDmHopjhttfZa/TdFK0BVjyr08ptpWfI5bIeM/cQYn9HBuCMEmB3
v+/WUq37G4I7v2OPtK5ilB0STvpNrI2PnqT7h68PcppJjq/H5tqtpSc7jIxtVRrGyaMCPXV9LeZt
20nLwl1R/3snv0Gr2Ixa7gh5NOHxseZGYx6ezSDm8MUyiBGGsQXC2/DA3F+6h2jxdAWTg8QatAcp
bq00XyQr13w3JbN7DNH5MI6OxM5AgvUYdax9aC7tbduww7XCr9YeCGSkMC4SiqBtL1FpPsGWOg54
9ETMHSkwPaeIiUz/pQ2pE6g/6d+4urn8+i8Zb04ogPGTEcbdaUzIXo9kg8hl4GC2fQiY0n+w/LFd
92IIN7aO44BGuo84CR4j4sfA1ZmjNlsdUc087KgBkI3durCS1g2Rp7bx3lQNOrS+B1LmI3Y0yX3m
5LSKp/C1plDXaq0K2k0I/3XJhcsZKZcQgha2gBMUuWJu+/1WChJsXHHzRhVJbYDoOYsJ3KyRO5Nk
itKdbg7TekvKd3ZjLD2Q2OgxdG3RVfWti/E3Ikn4TlmMccdGctp66xPOv+xg5W124Bk/6qT/LV3i
CB8I2+GquJa0isxZV3f4o7g4l3UlI9TSmL9G/fhJRW/MYo12l50U2TXCNrO0GC7NVUNuDl8fqkR6
aelqrk1QkmtFevIsOERJp0lXEMpi0REktB4Rx8FE5lqqWQW/oUvMwHDbhZHeiriuHvtxXRFuxJRG
wzVFa/ZaLJQmgUAga4eARfLw9S83LzTMEf1A4CHhApU7qXYTjyq2tUD8awW+ESV/93MrOXGgNexG
uRXKwMHHUwR6CXPuypW0jVXdf2Jhg90Fz6GsSzCixDWUXYkIEA/eISn6D5Rm4X4s4huqZTIVbXvY
2hnYMFHH1lN+DcO0BkeuwB131WwTAScxATndSSMcTnoQPmiqMawaeYxX9NzrQ5CpS4+Un2VcDu7O
yjp2MFRHy/KYujU8VUNP1iLlTYvbFOyd0TI0UyJoA8YQr712NQQkSE1So6IJPmNNQp4YqiUOTjO4
moY27EnSuKiNVWP9aZpln6LYExrR34PLYS0yJO8wQEhUSlE+BNDMi7S3Hut0NCCJ47LoJoO12pwB
OrZnKEGrwPVYH7yTm9ke/Gz9lc24IRKxpt+Op2XZiD7fFYaMJRLEwqK1tPhYTx9ULkcyxctNQ5U8
YxiSLyPPnmRr9PJoZ9mXur2Enm4dSNt+QWOY3+OJZRVqajHLKDod6mjzAphhOiBbI1TFbB9jMlta
Uuo7BMIZ2xzFB+10nz+j1mun9LXhuU2VV29Uq0OpDoj36FyjwEMNkSmvaSeFNytsz7Gf5d9Mq/kY
a20i8Lh4PEuK7q4U4kxunOuomc/dYOePRjnKD61ZzgKUcEcOaPLD15e0sScZFyjL71/6+lftycm6
0gEEufiOd5FNf2zIvafB5mYJR/tlaGvJiULRrljqbBrD+cyki/SklvZLJhffEFt6nBiDiETL6Z96
O+IQGLF8eUMT3+Uo+d6adnYcez++D1oGiWVoTqmI61My9us0MK1dqsdHpQypsKbPojqyMeSBoKXG
m747fZBcoO92rd2/vguuBYXzKKBuowK8RejHHL3WEzRIOJ0TNTF3rQE6xrWS7hjJ+oZui7/jVCHn
e/qOoKUqkS16zpVAeBRcmYPpHoAKluciq6pzUJMJOiTZCqo92sshIijeBFWeJNj1Rj9m45P8jyBC
Sy9V5XjL0Jg7fdcrWxL9ZqHb9Yuwto3j1wcL+SUrPvUjAwKo7dOnv3/j619u7q676UD+9U0c7xN4
LmnBYPQNZqjpJ37/sby2g6Mu776+/Lcf/+0h49KPAKrbLCxaKR+Hi4Q3Yfv1AZjd3//19Sm+tfFv
3/j6VKh1NwsjIS31IhfHIAsrGoG46iPT1Y7m9LWvb4Rp4TpfI8pphOp9gMX/Cpit/vV//qjz+OnT
f/0nUIb8OKu1BVEWNkzvfzyqnf/b/ym/Z9/+gML47cd+ndYKgtQ1C6eNgV76D/oPAymHOYEwFKHp
OiKQ34a19i+CT/kWAhDUHvAcfwNhmGRsGAC44XGrADEM8ZfygpWfGeY8EudZxsEMhnUiOn6Sf9DU
7XMIWDHZmArNj1a9CIGSlRzTfRqrr3mJdT+K3sxR+RQDcykyCFmWguZsjiXDjkD5m8ToD9fRj6Rx
Q/8ZzIF5V4NTzqyaSTUz7J+Gx2Wgd5VS+3CVhtzBcWrMbeIUHqI8kKdN8NrYkXyqMU5Z9JYBZuBn
XISRajohi881GJrxVMnmXPcx+BIaexe5wSCWVsvJy+Rgn4wPuL0eGJI7VSFrO90vtV3TICC3evc7
LKroFo/9VtHRhdiA/1fQlilZdeuax4W5q3t0HQ14wTlakfZdeR4pet/r0Du4lX4mJ0C8uqX/qqfl
e9QV1raDsPpgJAPVFQ5TfLCjt22HTEes6xkbdRyNh8xTP5X4FYlKhFcjUOZmW3ZMRCNwoo3p0N3p
d6qe0h8sqwegtvmJioM6qLeePCUb13XB7HZg1hlaMpWWGrFt2Rj9Cw0gIJm9B1nzi3M5kQisSOKQ
Cc8Rwrx8NRWE1aB0DpY2tSoGZratvoQEgNnonALlvrRqe0ek76+Ssq6p7/lgta9JlJt7L0auX0JD
QDFrYZe01W9GMfgrzRg3ge/1+1bOgVvg/1wjJSXuSKpPuHHQnPjRuEqrCG1jbYeMYzXd0QJSPVAN
l9AbbO+VCuvBt5RkOdpkIBZQoPa2sALHCjtzYYLDhRhLzzyvm22UolwNo4Q0F9jQuSzgvEajxPGd
cVYU1jeN+A3bo9cq4Y3iLJJV5Dza224oRifsGhX3i1lds8SFFarqNl0w0zxY3YjPt1A1MNkhrN5A
+l7qxUddI44vYSMtmLCaMJHJutDFLSmjgz3mCmJADJQa6n+HC8gPm3VigThE01rOoVd5DFVRuJo4
4jz0kiFJXm1gL3XBHF1V1Te7lltHR46YRlQ5qlWDiY38c1ZUH+Y0dGZHvINO+daK+FXKfW/ZmMNp
8DqxkhL3LRqdtMhaMl+UU1oWzYSe2cp+8Ckm8GwOmCAr2pFpl7XUka6vaWZRRqsPZj5etCA4j1LS
MbFVpqQXjml24K2spsfKp2nfPRpeCz0qYHmn49GqTIjyWV8BJKjCcV+2PQAYX/vm65m1sHr9UAdY
+zEDrtpGQU0UV9GqrcKzBr2Z5yUjaEiNM6KnfaxSaQ0gCozRrbeCsdmysSQUtxMKh7dcXtPe9ja5
2viMrepylSY0h1qvPcEkUBChNuRhNdKn0eTauiNIYaHpBphwkb0lXrIofRBXVOPqpUjo6tu1etU6
dF9pTXRJIZtY7JqQvpo6rgYrEC8hzVbuudhpcsldyoZLZxBNfhyYK6F0+snuS+NiVdaqDVWTKbHW
bzNNYagIgxzgRAUQtaQbCSjxiJxAoR92hu7pOlG3TiRDbIO2bPZBdiHSQSyEUVivIU3+CjR7NxgN
Vl5X7Ht5XPcmpn8tqMtNpxiPdLhwL+c2COlwcKQSmpuWD96DrDNktBDzz4U3JE6lyyNU1H4LTlD5
24cA/fvM8Dx72VvGogysZG8S4XeE00OagF2ikeOSPEydEENTWJMQqK1srUhffeIWe9o3qq8crb71
NmQZdUvNyL9T+0j0xdv+0vU4yvB5rUlRldCZefnFFRS2ZNLKmw773aIAIwzNoLljeZ3RpgJqmAAC
bXO4rDQV4kVj4/KK3Bbf3zBL5RetxoCZuOVjEulrt/ETbCsmySvkRoy1PyyGsOQnk+aRBv3rGOgV
fJZir0+CE+nLnbRqaquhvoPkWYJLYqxm45aqMUCp4pWvVJPkrZu1Rr1VXKJlTRE/1xbM9jBS0Bxk
70oggRabfrSwBGdPhvsMcZV5hV1hU3vKwsSSF6tFS5ZSES3MHIug55mYw2t1hchJi/CitDoITxs9
PkCBbpHX7JID5gqWL3J5Rv8ztJrPziRToirtW1GhIDYyX3YoTE4czw3uQN1w2rGqV+ZQHVuPHrIX
cPNGikBJADJ01WN35jUu2QFs3QkABVbu8Km1nZNjAGiRK7L3fcpDcUpMYpnaYGo/WLKTy/FrURTg
+uG4kb9Xzxoz+OxS5Qb/rUbRDM0hivUcb9ykxYmRPIWGwXAujox1XouKnTRXeG17eMHm+1CgudBq
vmLkvLbF9ALrCABRcs/6jGEe6ypewa56Iksw4BAco+1JXxW6Qdz22kfYCqwtWtOvcFLc6Wh8aOgx
D5DgT6Ge96TSoj8hrp3ussWT0/kzg8vXHwLMH8EF/e1V75kXog482j8M1Hr7QbezYlUSlEBoUQLk
j77+Qshxs576jTl0ApP4sqVrob6sj0NN1aq3SrhSePUVVdsADPZXNvF8qL294qHDDkI9Ouw0AwM9
dvA+749ylL1qbnX3ow9kJaQnVPhUl6QQqYsqRhyS9A2t/+qFTYY0BObej3GncNub0Txt3GPFOPgh
tM3JzbqO+9G+VspoLz1de0xVSWK9S/tZYqu1U6vKIw2k4qXUxIcV9RDRJ4Z1PNTxKUZzQUpBb685
voynvJA3EBHFXtUnHkyKd9Bvem+NMyV1Rl/HYlBnUzp6McxykRY7MaH2G8a6ixiq80wbGy4S+rNj
LABDeVqy8z37Sp8oe5D8nn4I6cyzSUe4Y+VMtlJLS7sI63QjpEQsBpbMqcoRTir59bJV+mwLIZ3D
5UHAWj7gfHalND7haYx30hisi9Bfm5XSvJF/BnBfdy9QcjuOHMVnHDGkJeOTKZQFkZSUdfMm0zNY
ks2ZQiBgOQ6tlhZLgKlG4RrlaIaSl0V+48q58RDzPtHNVRdNkg+zqgjGvQK2nmipCDuBUmQnLa3P
YSIfvcxy7wSs8BbCsb7lxLEuRiF/dIEORdyVw7Oq1XBKwoFlPe5Xft09WzhBD5rgisP6T0p8BFlf
tqYIMcXAx2lb8BcLYx8r+C5kN6FZQMfkwRMtOPx00GY10QpsHcNOdmnjpH64GUk44EDdijniPCQ9
aM0Qq/U34JD1SY277G4O0DtF/OQOuX20bILOdJmWKD3hUsvUXaT3uLVK4mF93rxNmSErQBST3VUX
wi7bwDS+LbaZyGkZTf/6/cNPX/vp0//qj/30/3p/NP7bdL4/1qT/33kPqOBUyjztKx1RqChp/3G5
eWo+yjr7lznpucm34A9VJ+qDPz/SDxWoasoKtSa+AUwF1Hg/6IUni4GFDhDCn/JDjBaBz6CPKAgB
McoIiU1Uxr8mNsq/2NSn+N8tg/qB9Ma/ohf++v1/iJb6+alPFoUf5MKN0sE2aUMaP19BKPeOaqnW
9wrMFREbs3K0Zz6qLYU8BnRh01BuHjJpTKKr38/9V+8qPyVX/0yIk/8afnBWkC9WsPY38jncV5/F
J+75ghH+Vn+IPkkPwqIDf8iSV5zTlQRx0pJxiwSPLZjz3/x2noIwgUUtr/FfSfFcfq2w5INi1WYT
7vkZfleXbb27wUFWXUQVpAEsWfNJOie2nYdCcyGDMGduXy67rfKAjCQL1xAVZjVuPJeEkQEk3TZA
XdjQDuVRxLTB5svQ4TDOZJ9ula7Ngvxij7suuabqvcJtFBqniGluuk6OivjAIjqridUj8noWsY13
dJsklyozfAKjNgxvefmShYcc/IHGX5He4uaQVs+RwEYUXgf/NqxKdgV4YgrkkxYmlFvOdKQtNsGy
gl8vcOsPCuBwcg0KhDVPIVBKH98gYXoDa7n+kgRYQfaZfzKUa9AuiYI1j1LgjOahlK9pvFeem+iJ
A3Nen/3s0EYvjbaDHND0h3Z8An84I4Nj1ucPVHFpdauN713x0buPA2mNwWMdPg7Vu29ejJM0Lx6D
s/5kP0nfSMKc4zmco0u6AI7fakB1j+neWCVv4rNyr126smMnGrGlLdLRySgG2hlvn8l45B5/72/h
S/liEkXEpDyc1d+Ht/DF+qxv0nNw6ZYCGMMyOrorhHv3fh+s2RsWNI4XK3AyK4gml/gbJ2f8KU7o
FKtk1Z6icSYvM34kr5fNW5/MNRWp30x3GsBFc22n7MKr++IxHgCvVuazV2EfRwSOg/VMMxtZAyfc
M6riJFoXE1JEjAvM7Lj+F9lWc42zSttiPJSCZKIWnE+D8ApTfTsjZ0SD9wOFet7zgoCq35vN2hi+
jVY5YzCDYgzbL3wftnwGAq3EBXRI6m4uMMcXT8CTcJgn3X0KgSKBLH8U0D4IMN4LY6YlMKQWOVGh
7iPnGgYnfXixxZ0nHNnz7Cjfi2NyqeO9u+1jKBDjsst39HI5/dQbsBQvuhPtGmpE/1kvF/xILvbj
CKzAEV2wKGJ0SMoxPbkGmb/qigQNWbry2GW9lmaob5KLiRJJdw51MveHnfGpziXimP2lDp+EcS+4
J0pXuNP1kslt/dLum3t6w1nfcNXWAOyWSbKF+5Xx2OaiumtXoNkt6vtTi1mbdKuGedfSN2DBLVlO
CHQNMdt/kx9MFAn1Pjya8gqRmo/U/gb9G/13ixMa79IozXLmVULhHqWuIaqrhFMxA3FgefBP5sgd
sdyx2Wqv1XPGBZURWHQp9lDxx4GhNQCZsqKtRsRDeuxUYzYqERL8GXXsKkEH39AbmRNEQEejZn4O
NwbwRh0dmOZ3aEmDdh1Z5oJjlnkPL3DRUvVgb2VCPxr5SlNOzLVzBcbgikO/mTXX9s1U12BogB1R
+S48otT8zbhsvG+TrrGLX7uWZoU8M5wP8eI68pWekUkHJqZJVkIUCWfeIX+ymmXG8MK8ADyaKSqy
ibviriR7naFu7gaAhtB2uM029alp18apq2knMRfbVgKG7S3rlgwy5t4yqV450c88nFxZ89D1BwmF
dPtuh5dYocR5jJJ38fl1m+bfy1N54v7JmWo/Na9diiZ+3CPv7cYVBb0OXOpmBfPGJjVrOVgLhYYQ
IvoHVmOcxm6yEsiC6WxNfmQGf/P4O4PEXH7y/Z0br7uaQcuKddrF5A77j5SM2ZDd4vzkauA1Htvm
0dcxrEK9OLc8Bwh61AJxOyJA/VbPTr1vz6cTa6F+tJLY6VPeFFtD5/pbHBHzAE4N9z9aAg2VFdHe
iwIxYtJvewievWHOQdP4+q5Sj0a/IlZdbIzUsZKXOHhSg4tdHN1hFxD308gf5Ywv5ytFe5arayUe
/eSuJO9Wd0wp5hHAV4+0DWYNGCa43pjr2rvbgFk5hil+j+q9UyDzWUvsJnn8xF5PjvZ0s5/HBDax
49qPaX2hx9Yny0nIDcwL6pK9Tr3nEZGZfZCHciZJgNsZap21nsqh+AbE03v3Vq6x5DLGl4+R91Mf
IDTCephXzW6ZJTIwRZQWYIVxAdZOWt1DgWojuORvKCg1efUUafP4qc4ZPj2T7xsHc67cxn3o1e2L
C5+lSRyqC1t/0Tkrj0MyQzRLqSx3TvcQxidUNp6eLu0mnrdAHAx+obTq5YdxfMUt3rClpH2wJCYc
+llG7R6SybHsat6bTSShePAWtv4MgicDjKPOFGUbM27G+b7wVdCs8+69WtQpFdLAtrrwGBRbhb1Q
EmtbeOiriVsBYiLk+/tIi82la+xJ5CXSYZPoFt9Tc1k1js+8chn4+8Y4ZBVn801IkkyP7Rie2pLG
Ilen2OMSAc2m1YydnVw66PhBCgtsJCuLyPmtDKCV8tk317n+ze1Ymx419SMBrtBxJcrWNci+o7Av
+ytClZkf7NWQYHT+EunTEpv6PE4Fw1ITM2NEUYWPYWH2s6CeczUEUwbTbCCukNgNx6Mskq5EZ/Ym
AGcuO+z3hEmiGuLra2SSPglYOdr5WRzSZUGxgArESb1N3G2CzlFIkAZNzGmifTIjx4tu1hxVfxE+
lGLZQ/n9lNGVdc03QcBRDG5327cQW7dQDzjNqI1DWM6cQClT+z6QOWUNr1byIZtXQHCte6mp5tW7
on2a4rsWvRrpjnxnn0NUukbzBC0l6u8JwnJzT0iAQpBW8yip+95cYyuyxcU/WLxDTXkdszctoLfz
HqZvBsrmPnkryp25UUCpmpUjWeZS4R1vApAIdMdrZaUW64jlzF0H9mbwdvKi847cczI9e/MS6Xuf
xx6OefsgqqfUOpnBWgoOQXWzjEslHeTwMrYXG5s5yAUZ4EhMd74nku5ejIc4Qpi4Foe6vUraZVT3
cnLgRcaur7B48BuJKeRu1wmEiB58+0QyQvI+0s747xrZ/T9inGT09pGicBs23//X/5g81tRIWJUt
IRShK/p/aNOel29t9i9HJhIf/+mj/L1MMhi6aTgqMUeaigoml1rs1zJJ/sVU8GFPZdqvQ7y/2yoN
vJMYHO3J8Ih1ktnVb2WS8YvM8E6nmaTKqmXJlvFXyiT1T67Kf+cF+LFMklOTIB8/yhhLu6iXs7zb
BfVIV5KGy1JJe+CIaenO0zrxFmWTM2nHHMDhBsE3m2YTFDvsJS0Q+gK9W4IH2dOmBF/d7aSTpgeN
d1ZzsuqSMW8wBYMrRPesNq1/bLQhZ91iLBiOHcl3uW86EizmXjWJe2gluvI60IUOaM+guSujkthr
ZIvmcPckmDExwqKdWyrCAnoTyAdYtPm6Uop6bdL54L7N6m2kV3e09vEiylQd4Boy0SK11nj0OHWM
/iUm/xG0JTCuhJ7iMrLpeOPxcLqSfj4mPwVwOIujqZoIygeNfKeElMW21XBk24y+9LjpUMLn5it5
svYRDtyF7li4CFUU5q0uUW4k+i20Y7YZ2RLrIh73MCNpOHqARAytbxZlKH34WUB1h9UM0rv/SUPP
5WDhoyhtZXmdEo3smBoSKLdgH2rL9EFtBed3SqkWcdRcLUtCOSMrwmKXTfktI4Hsrp0te9/qN32O
iVRIbO6428l2C9J2zrN+s/Lgo7aHW6OZsD+04RTK+YvfNBx/k0Csh1YAViQMFz1J1gGUGxFxx0vL
0wcuiARCOcoGqg/Kito8AAtPwl0IxxAjKQEaccgyJzV1wYYl1mZPyx1er4LGyvButRedCnCG1CjV
OlCmBAKuHYJojFlq+BA/jRj7PQK8WQN6zKrRvRVCfg4BMM0Knloc9S/oMo+y3bwjdRIY2Mm3Kqa2
pdHvEjf0l55BERsXFgK90COqJE4Oqe6qjtInRCgQMkNaV9etBoIV2TbAEXVBK2+SiMLdFt6Hl+vX
KK7xXmYc94JenbYp/SgXk42+w7bkMc6Yeu76gnbn2YtsmMFKWaLgsBSOjx5p0ErQ81fim9BtUhi0
BAtHMWldKvtTIwsR5Y+3SZOhclI/yW92l14IK0JH4isacloueqWTe0Z1EQmKekloYTX2M8VS4jVl
+4Hp3yHTwBxmrmyfR8t+tSK5X/iiMlZhjhFH6NiHUiW/qEV6lnsNcJMrA8EVxNZmWnNp657zlE3h
oYSiXxdV/xyP1fcudYeFXEgkWoKETBI3OOm5l22DiDmJZ/uEDgSIY1VDP3qWeFR6AyZ3DiEvTrWj
bWSQ5rWhWNFICdY5uIR70hnPjHrI746ZY8gUb/Ai1pFR4rwK1GUVCKawEaHImVLcSl9WZpra9nOY
PsgUG956tZXiFUYNIKRVZh+BxQCVyicHxSjOWGiGjTsU6caQPW0JLVO70jSUbznGRM4mHmeeoiS8
UO6SbkWunX+WTI568FoWfsBSATQu+hYx8Rvm/9z7oCWTgMKGY8LLhq8/+fj/ccvwlr2/BclPrcJ/
5xF+bxWiQ+ExZTQhE3/kD61CU9csQxYm++DfqAO/oQUMlCgEqUwqFxZHm53z761C8QtjkUn9Qg8R
EjJb91/ZA2lZ0gr8Qwr9n//4H/dAqUY1g5WmX2BnCte+3l4s1Adc0+HNt/ujHxvAxWj9aM2uKQ2A
SppvES5sV06TxK9cqp9oy9YDtveuNZ8Eg4FRsVA8MBdgjTh4tndp0UTrrYS6LLulkj33IxL6EgqT
omO4aZbGA66fN4H7DzdtSReCsCbQs6hSDl3Vk60NTJMoz3YWdjUnd02a1YUHcNxyCGu5uPh3vSg9
VkZ7tgRqdxsdAxATssTVsn5Umm7TcY7uDHEtha+xr6MSFkWYg0OPp4QnLL19efDA/cPL//BoepZ1
vx46lINytqsqDyx2yUISa/fRnRzMicg27fQojW/uFaPtFp48PpEIJ4jv6vbwZ1K2GYl63L1EXnYD
3fEtHvC1hUPzZDY62TQKgsByLhkqKQHxQ4Oqkrt2Vto6O2/zLqv1c1RKm1Gp91wbW7mnpzF26bXy
jNoxE80R4OPaTp3m1jJtphxmbGZiy8mbgmUoh8JnRmdh6NKm8cVr1ipPcam9gEZpOASkB7JFl5bu
7+26ueUaXRQd8gga6PSWFPUmUrVtYdEv41xNQguN3lpaq8D5sfOV70Yd08Cz4ovhSdfBjt/KgD26
0jZKAn1C4CAx6hbbdw1k1yzajel3+8mr0VXtQ5OSbhB7qkc7jaqgE3R7LeVRIfzRnPLZWm8VWMFz
BIDcJRNvgMVCHspB5MlmDLE+BfE1qopPAU6AeIK1hYBi1nj9UoYCjvqwYRit+zupKF4YBFGy2t+j
1JZnWlMe9BqNha5Hz0OKW10xCc9KGzp7AbxBS15IZ3wpRAYYIc0dg4HdMhZ6v6oSY/vPvjiaxJtb
tmbKLGIsWP/R4nj9t//97gfvf1od//QQv66O2i+gM8T06PYXzIlH/7VC0NDyAV5RTNS/soWo7jct
n/6LoekmP6jwvOicT7iWv6+OsJxQJLM2arZOjUB58VdWR0Njnf1pdfzTU/9xdXRrYxRuofWLOH8B
GTiX02Or3vvs4JGeiY0ZNcdML1+hu+t1hnxqoanHhHzapKXfAZmtuGXBIfMcukpfjXFvXtk4qTUO
AGs9dCL/SVB7E6bAlF9d0MUviREP4APP1bcuWZen9KXyQIcvpGeWyhit3ltHh6uDL4H3zjUJn5mX
DYKA4iqjyW1xK4niSUnA9dcLg0eNYWxwS44brbjJsEq8Z7kg5OOSBHOyWWiWsDZ7BJ30jzoQk0Vt
rxT5lNEuLsHzvzD0MJaghvC/kyPJrEaxOVM49bMIn+rnPnKgrjLh0d5pDopP/siEEJZgTnRTxsxB
zCNljciDw1lB7x59L6G9FfgXjpULtf6mNatWhft+HXBRQcxGH1XOiLrTygO/nd/WFwdjmFqO9JhH
652iDP3t9MxJmCDWYtZ82lPD3InM5wQNAO2pcSkYMjXbetjxevEoPDElfDSbVY5+Yti5lcMrjWdZ
XbV7JhaI0xxLdTTbiSuCD9Z+uW1JwTGMY5/ckvBjLLa1/iake9CRqRMwoA6Y/AqYduYpMo6RRuzI
JkzOSX/rpZ2uH1LrLFn0aG+pFnMQPXXQMMKTFb7H2qM57HsO4+3Rs/dWB631kDPZSQ+SB+lzjy/M
oGRBBK8+AD6Iy2cz2LvSPom2+BFJamrDfeseSv3SZg9cWDLilI+xfFIx3SbxsAU84Wjje0nHScVa
uONX9TYHXvQa3SSZ4TpDeQfkOiCCFIvOJLyvDQDxr6o4UQVyURLNDpuBo/PcI0QqnCkX+l/eRFPE
fPAJXALpxzKH3GLD+p0rOpmSDJ2gEmnH3tjFmFjHOW7RMtzQCPSIdR7n0fRxORZz1V+2jA+qc/S9
K8/o5kFIo3mhg6lMVgjepa1E4LZ70Anv8A7/l7szW4ol2a7tF8Wx6Dya1+w7IIGEBF7CSGBH3/f+
T/oK/ZiG73ukKpXukdkx04PufSmrgqLLDHdfvtacY5bEGefROgYLXTBD2pAAoVcflf/o1C+c6HF6
DrRfUCF3ef3SBq9WubsIJjA4nmF5RTsp9hkOcQUh8E+pPIw2T+QqrTYROIdk6wZHE4CYd4kUchq+
sL2NaY/VW3OCU3FXOB9eeZr6e5E9yuBdDmc9JLriYhVvYfSs+Y+ze+YByIrHILsnF7ZFDLW0vAM5
i060B4eIHZwoA5avbjwE2j33jiS89/AcpPt++kQ7vCxozONuY7FI7ahr2G2MjZu91dz8It9aS6Kj
WoeBjzsu2S62MbjDiCsMSwFutv/dPoifYh1yTWWQ2i7igH858lpnLC9nc/a5uQWkii7lr2mNZhVH
1UpD0LSghLnTjyOZIQ9E58gPi1GD9sDlrVxAe4SpkSNdWUThwn3tn1XTlK48cQTlPh7OdAk5+bmg
EOJF67MoVgL+vfEZvglwoS6Jnr9sc01QVu5uJ+vI09L8eE/4gkDrd0enXluQzvJDrhIQFrHGLnTk
U2W65CNk3UX91wCEWPOOjXtvM4spYHS8ZNYWj5Urnk3voLwxjHxJYBDTpzXcbKbU6vH+arP3GUPa
5L+l7reaxoh14h1JBizdg5WSj3cbnY+WZ7moTvqNaTO93HkXzCdR3GoWBtognC8zw6JnCbxFMBe5
hNIAEgNZIqsWcYMF2r5pSD/RdVcTKbybIblzQ1V0LXsNCdOjIa41lmGjus+ml5IwPHQ/fbsbvT03
+giBar8cmAIMBs/pHaQGSAGpvVRcbUpgGsn94lBGvIy45JcqgpANs13BsOny1ZCvRyLlxQFKBH9U
2m+J3UXi6BZbzCSbyjE3EIFoMseUpIxuMO5FJSPbfOt6r1hYdO/dt64FTE+2qOSc/BhMTinH448S
dW65yettl2wB+oT+pvPW+tVCOUALdYZMj7wq+UVGRTXxjG9y/SlHX4hEOcPJCKu/JCwOodPET8fa
t8i1pcOwPRGrgTQngykE6QE8TQUvrFsvxorSiqfGXmAOm7SdFfwwKoVBtfCj705/S4s3d94G5s1u
l0S4VPPBdg5ByfqPd/+fVWF/7rEaXPZgznNz/MfX0m3/OcSfzX/qzf7xdf9ebqH8/6O8cmx1JzVM
Wr8UWXz3v18+gWiaFioVTwhPt23bovL6e3ml/w2mJp/ylbnCoklrm/9MfWUSevnXAsuigehB+6H9
TCWoKzfFn5Qq2tAWfeTTX3WANMdEMijyjIm0kutSDdoraHDxaWb0briQkPs4+qDbvDNH4ycpS6TI
0ymfCSBhV6w795WLLx5L584rJ+sKVfGztI3o4g+asaMzUm0nz25fYwfrzlx5N4IAiOZA5fsI/4as
i2YkZogMgfeBiJLf/0c9MbmfRdwxNagyleRmrwI7Cm9Gi70WcYiZ5OK5wNqkyN0LQsAaDIamt3Rb
1At2Gvg4uMkXTn37E0z5sc+713CqDq0VUcU0JT2YkbTTcdI3Q8f2KIp8J61ErvxCWdEbZmSEl47t
fCnwjBBdD1EEjeImK6HWVxoVop/FB0vCmvA1EuCNuB+22ghTwmqSVe1ijSid+oEm2r1k1N1eJdL/
RW4wl45YYHNiCOhx71Wmk1fiE74wMPo2SxY/CPNeRtfUoDrK+5yWK2Nf26pupgNeXkVZFTnESzQC
dHkJ/owSyA6QPwDTh1uerZ+hpNlqNwx7MyE/wln7nYsSLIGenY0o0rB7sqk1HiTtwHmLHBKyRMn/
kxeEUoFQhW09raaivU28sTsSi3d68Go2vX4IJXpvo34KkHIuwE1vfD98jkGrPE7p9BwNMwDu1CRW
vAa/kET3oO9VdUNL0xrcOxssOp3ZAzGDaxfhICPH+FbgQ5kzW1u2T62efCUdPfKAwDgyypzxJGZt
E8tqY6X8soRyJVK8jJF2L72A6GjHIRRBupySeXUPJ73FexEO27SoGiwzeXJuCq72MriN2DaJIPA9
quTyvky/gsrsSJNB84BiNXwoXPu+M/z5nMfhIW3n4WSmXx6x8TTLEQi0jfLmzaZPKd6jwojFQ+lF
JJILwk7iur0bck1uKmM0URSb0aOs0nLpOdO8UPmUi9rxHpKE8zil8uk084z4977yK/dKBlKzjqem
OEFhxHBpO8YKS+D4buoz84Ry/i4j+dWXRvbS4AbeDEBJD7YAho40EmL+uIp9dQ2Ki2wDggcOYhme
8gH78mimDzItTwFzhAhp9DNi2mrVqG70MM9iRf+9Rm7Q0ZqHTbIBubgoeqLLZ9UvgLaOYMl9DWQY
bbOiOTgwRIAbQVazOhhmI0eO7IfxQ6beG4bun2HU7GUcYi3N5lmeZjkc6qk9DCV6mWZ0jxrWnwan
6NFrwLoO/a9BM4d9YA0Ho1RiaATltJudD0CHK11ae+Gh/qhoVU8WgeiYbXovmYhk7D+bMUKJpCTl
pfQbxCbuCZPgMTMsd1X3sOb0wjpFlisXbopMBRbXkyWhhEvyvAOYmC13IbvZWHl6bEJeSy9atrLY
MjuKF37tbac0v4VJdmsDZ5vRZZZA+BZVeK8U8Xjb9qIl+pXDERcBCsQbpoBFJPau+1A4eLFt/91p
GzpexXAs3ga9vHK2/MSF+wJI4nHWZobCVI7MY9zt7MQWaYVo4GeL5e1/e8F4Ny+GlS2JusEbNAft
qc+mzeSkd7gSnnrH/sxwwGM1Sp6w/SL6GnjFMHW12XObsn8X2BSkj4rCTDdZkH+jFT7EtbH3nOSB
HlMQc+Wrp0umhc8NbUTG/c52dkeFwmtv46TEFa51Br6xqttTW1ImQQKRX+lAlFeHYNFUivrJ7x8b
I3ouXSiWEQGu+C+bmqxN/FqJ6RvkoEOsYNJC0sYUvOWz91UQBRDa1MtjHAwLlWQT2PVD5uz1cAoW
DC5u1qCVmIeMcZN4L1nuHjJV2/fpTo+mdR9thrH4IYBypO9n7ny2DSK9MCTgZ+kin1+MoQQHgsca
jE6oWz7MlrwU+e5N+hupGx+mQ7kcV86bBu0wr4ZrZYJqLzWuADEqm0SIEwwqsdSosqrRuIpMf6wL
aDltotqU+TW0yH2qCpzQyYkYp1s9+dswRy0ya1x6uUEwzwAaFVSkV+jha5sd8jK6RIb/YenVDndM
jVwiRNbOXGv+kJqLr8KXuxnEKXtEgIgTIceAz6joXgaBJSLwPj1M29TkwxoiMZdJhkTOKB5jHCbL
hsCWgnNMyDq+02rtIcrN/Zghahpc+TTkoDFYMQgIyRi2a8pDUa5HFzEkNrb1FLfnSScEcUJzFczl
i1QUK9fM341ywhrt3Zl69drrzqrzUtgA7N5iJF3ID407d1J9Qcs4cXDSccaVwCts1fhG2uxHOtbR
w2/AZqACcK2tiLKbloltihiNzCYutKsmp0OAnJN0TjBkHqhuVCkJd4e28l7sOXxlhGliUutOKZce
UxcPWdLhsW9/hYAcXBWPAUP7vvefu6Y+YiE5urn46OIxWQPgecyU8bMv5bgS0lr1SAwFwRNMkPMr
9QIi0K59tFoakBmcnLSqfggU46gUMzVMQnoMArG2se5HgggWXVqcZfHUetGjJ9u1KytyWsQX4SRc
ZEv3HmwgDZ6IJyzg5p32xP6VewtEGM1MiY6CUzshQGP28M80drH3auQ9rulfXIC4PKRM5hqWTjI/
hk7wZA8R4nZw+7SmoRSyJzo3Gqf1XRYZtFO6dap/aH3z2pqDw4R0jy4kiS1uoZP9A0l33xP61zPL
1JcMwq+db3gLECIsmCm7Y269nrp1gfd+YfTFbUiAw8juDqXQvV5V5SJqSNFMzM1ldonMCu2Nb4mb
aVTET/Y3rWGOahHsV9SNxVVUfEWWdWdqpUWCo0eY6OCfg9eulXujLWrCnhou1vl16BmZFX55Bmdq
E1ixzAaP6tID1hanBcvVjL6Z7W6JX0b+bD2ETfIz4d2JbfutH8Kf2DWe2/rFjVzCPmbgOgMVmCfc
TRRZyyY3P9rKXsg+fM3i8Gr7N12fkkMj0CZhzbt0xLL7kURWqrAwUZjvDYkCOmp4/jOBMLA0CMWI
CEsHejgNo8Ly8RviYwjFSzn3jwnyV3DnGxJJXiBLLd2URuM47a2pQ3EwLsknfreLuFqVkvFzAa9k
bebdc2J2UB/gSaYiXLSDeGrdyFwLt75UktZZND1O7BhumnxWzKrjylhlc7atW8NGIgmzvUTQY7be
R5RwMuDAPjR9eKXN4M42dCzYRZFHYGz3qtnZamgBahInyFHn/qiXyEsaDtMRlJNm8vR5crqyO34m
TfrKk70d6lBbhbn9EZkISsH7Q5dDEUpZZRPq1aQIa1OwRg6grKCV/bpLNnaeHKilSRvrMVSZ/oNW
XcNkPrjoNequzrklYokJFemhf5yN8Dts7BqRUPGBfXfVzVNCQUu/RQJqN0P3mLvjVUAP3bi9e8IQ
TLy880tkGoLUXr/zdRQZbe/TJq3rcyzNX2b3ygh8ZRjFhqExwEfKGU1Z0ILUektoB7n5ju1TbNuu
3GuJnYO4lBs3jj4jYAx0IUmyqQmCNrz20e9ovdlEH0VN8FRG7dnu5oOpF89BYxwG7taO6M8lSVRx
RbyIyTV7puTZaO5zW6LgJW1ymzT86bl5LbkRcFTUCa9lmPAHF9mMltXa6gRWdPZ44OloVpWOSyXC
nmI+jWMOzENXc5CEx9CtHeUtQ28s+uglzL0LZkP6QEFzjCcEatZwAd60xsGGktGwyM5wgmijhjdx
T758lnsco0Z5NUP9ickMGsiCzM1sDF/TKGDCNwVIWJIO82A0x5s8RN3A1upo032C87FsrIiBDg0n
b9rmw7ufj8NbZClqEWrmsoYtCADU+10SkWi3ELmnEdtFN6Msh3tvMI65AehiknDN4GysRdbWoBGh
/o80IvCYIRKww60lyuyhxR6d1rfUjc1DWlNQy0ojmHYMEJi4+m7ooqsMU2tlxnigGw+ZZsJw6xQN
zcX1u4PVcOMKUD0EfQvy09AxLREIDMk09+71XOzbPB7JmfJaOlYBtyM6UJBOWjP/nhL3x8kfhs7+
bicueE1Q3Spdm7B+GZ9FLVSjB/a/lye/rIgDLU5JNusdDqs+esx7Od/HOfErQxWmH4FDu9Yfre4+
d7v8cbKKX+XQpx/dgKPTGfvoJLQwvoiuv//98T4GfCUc6e3RAWbXCZzY//k+pSM3UdCT6q6+nP69
R+QtYkunXwU5dOYEjvWsb+PhDqfKeBMqZqKG2YuOKT7GxVQ8OK72niPNNRnALmYRtrzR+bunw26a
GKYJr9S25izJAB0wpGN/fApTzA5hZMLQxYisIQsRUecd2y24XJprk7BRCaEmbmlwBRLgWWh42O8b
efRVYdCLxFg7abEfevlTxTT3nEbdA1BQtYBTFo5PiTLSJVVCIfzqNj/WbUOxEG57cCTKc61q/SNL
Z+HoJf2x3NgZWbWpVKSLpsJd2KvcjZMdydvuOeqNB4scmIg8mDpkeCrIQIQvb7j5i61DUwvnek8I
L2SrIGFh6PGDIxtAZ3X2bZI7o5M/w/zCq2fnNHvqzbnZpNT4pNWI+VeqwmtyFWNTqEAb8J6OLMdF
6sAT6nIbcX+IU9SmxPL1+iEt6NSWE9y6VhTnUvGiPdJzGK2eLWn5a6sSXDGIUKUbN2zgKFzNlPAd
wAkFlX20rdr83PXDjR2QznTevc0RJB98Mczi0ZyqUJ/Etg8c4QvH45B1pjxYjKJ/VHhyl0QgXUUD
kb0XL7mf1QN+SA38e0sk3jQcehUqlJEuNJEy5BkD0PoWR4IKIKK6Tdj7NomKJuIMXlAwIgeeenbh
Cj146nxx08W9FzMUIeGoJOnIVJFHsQo/GtPqFmbTuraV0ocewKJe7NlsVVr78AVflMBiUobwL8Gf
spFXqZQlBlePDbFLSbkfJSlMNXFMJrFMvcpn6hV2uPFOtgIJxS5T65amcTyX5n2sPwtCnjT9E0A1
8Byyn/KIgCO/3lUpvyLclxmfEcqp+sTQchfO5SJXOVKGSpQaiJayiZgaVdYUOb4qShh+KT8emKmj
qKYeeNNYcU59gKfTb/KpYqCaSHnAYO5MM24OIZWFmXERqKINDDdWZUU/RU13SsVWLRVltXWY3Uwt
QC6IU7Snm2zv6Q2y6OHdlvdsOhlkPOwSIZGYixKoJS1h5yIt2K4WjFdQrzBwj4FmX/Qwv+mxZIFo
05OmpbveGVkb4GJ7xY0FfkHUKyjZFqTsrNiynlqGM7hZB+xsKppLgKE/fIdd2nB5hE4bOPQChGeu
mjrvltGQ/YoRRwGVahc6PiUdyC3Qv9cwhXrbgr/1FAfXciu4HB57noBsXRBd56UAfAfwuY3i6BZj
16xkVSPD5gnodO7firrrKP4uvGse8JXTezoDHAaXitQbKWZvp+i9MRjf1GfZVIrsayjGL2IUIIrN
+DUTbi6cSwUMeIAXUCs6cAQmuFe8YEuRgyUIYby3WJ1CgmH88KHUMMhZAdPbXrxVij+cmS+6FfuH
dV6nRxNEcc1tEMSMWPrOtWos6kGSuDFaw7uv72pFOQ78/AY0hnuIsDjYA5X8yRWn9pqn1jF3jqhh
MClucqUIyvDRlAweqvIMXjkds7saFdcK3IhHQpW7iUExm4rJLBSdOWOmNVsfPEbJdhzKg57CCS6b
8RbqtHcAPBNf2m5dxXyugT9jOKftIuBBhxNk6FQxopuWFZ+iZBegPjQNpw04aV6geT06D2Ctq6UF
cDovoSfONa5wUjZpURxgF2PWs5DsBFyHYu+hV/TqHoz1bOVvKVfdDWwMCNfcBHTFvA4d6NcJGGz5
m4ddYNOyNbAAQaUQIz6CWPDZjs9Y2A9Lavg9PjwwjIC2Xf8Utp7BvBwhTmULojjSbMlmYK/cCE53
mpysgTzWyYm/HG08pkNYbwvQ3jIsi32bVagMcb4T6OfTavGsemWOTKxStLlL2Q7PwDW3M+DwWhHE
5wbTLwcSiBHw4gLMuKd446VVpMsIxOeTDM61YpK3wMnp+jrArlTcGXVLpQjmpWKZVwa6JiHgm/uA
zktFPJcDTMNAyQe8AmGjlcK+Id184OrU3GQT3xWKni4VR31SRPWg0bd6gwvH1OloW9Mn2MKLryjs
puKx5178ZChCewKqXSu6a6LY7ZGiuMPaO5YeviPP8O0dUcTrusI75/FcUxxxMEl48GkPGb6mcOog
xfeKGT8x9Zd+/9IDkw9teHxjgpGv5XSPmuiSVd3ZmZ8B+sUbAlNZlgE+0BzEQapSl6ryPHlkymPZ
R/+viPY2l1Tag5g+gN3PngH1Xgc0TIoLD6ZI3gKrI9Sd5gvHjv864+7ZjGSpt2YT7crLFBYuw8AZ
Q0FAxjKkvue64y2UisPfKCJ/Dfd1tBA9zhZwQOlF2trPfsZQ7E2z3gdg/enUWhsH0H8bj2u2QMKq
QC+tfuOAfTn8orIjIYCClqPjatFRAOwbw5Hr9mZP6mqvaZs6jm6NShsIiB2YRzEs5EQSAat1zduJ
1UQ7BiqrIFOpBWmRcFPprEvVwSQd2HV8Wb52HAo5kQeIWuhYWcynVRrCRKtlBzOCcp2khLAnTIHo
hL5kG++ks21K+SU70hUMlbMwC38DfGhtVvPE0bR3tYk0WqIZGrzsR1BtJ89hZYQuxzw0iNRiMNKG
RHqKMx6fV7fZDhyqGPb4GI0RkAikC6pkiDBHX2cQFtEQGtG6s8lNJSR6ihDIwnnr3fDbbciZyAmc
sAmeqAvzqy8+Sqt7iy3Yt7NzLuGalsRVlCq3YibAYvZIsqhwQkkA0CrhwlO1S65N+Hvc9he3K3+Z
+OSTtQHQhp5sM0JWgU7X5VJ3AJgERHegzwiJSS/H1UjIxow+cGEib33WqJ5VDoc5EXdAMIejEjp6
jxIgIrRDt31AcaR4OMh3pWk8aA3e1Kr1Vn7NukdCCKZi8Bgdm/F1LBlB274K9A2tC1vgxZQQ/B0n
Yy4SfAtMyZMcjmTscv658qFUuSM2ASRQhu5LLtSM2km4HBPavQ44vt8XlCXxTHd4W7KGkwFatE/L
kQazzgkqiDzxiVzFkV01+3GkV2CGbLqVykmpCUwZVXKKQYSKT5SKPYLtzKtdrXpOCaDentAVX6Wv
DKC79VY86cSyMF7BuGU7SE5UZguZsy9kLlK6lidy5nf2OJw8lfLCprMfA7guYtT61Rxx4e/irHqK
TVC6ESNpouYxFHKke0TITETJwKUBVkS2jJkcHaJmmq6azkS4X3w7MpZjPriHcNbno1uHuJWNC7sw
nKKGMYvGmgRmTKQNaIlqGZgUImP3LbqJwmcOv9NMQ1IVP4AuqfdzgJaat21JL/0Tnelz7/KGOFrD
ZTn1iOUojyMxOxIPWKdyd3KVwGMTxUMTSRDME4GPqgjqaTIEQ75FgrYp0Fq42sbrxxdaW6+zSvmJ
iPshMJl0KrNbiIRQSQjg5ljfRbE5EB9PKnLp60uRyw6sB79obVsfmMhY3pm5d/JhWbbeHYCMw+Bl
h5AookBFEqlsok6lFBnMEDEF4tLKXe5ERBlZiGlclW2UWmwL2JJLio4F2vdirTE3S9nCUvScYQnS
Ug8fxl48wWZdSJWgVBOl5KlMpYBwJbq3+2lpVdpHWQSvDhU4j8ODhA4ZG/haHVBUy2kknIJr5sZ6
NPx05xLlRJ9jZ9YQMEbK2aKPyWGHRDOc05JSziQMKgOtWRAOFaiUqHCC7ELKLDbLokHpZnEkjxn7
Kq9Q63xUPe7PFFEYozmJ9TQnjCqvN70Vv3NB28JrnHihxt3YvoSzs0N7uSMWewEi/hjrZFzVrvlT
FsWWigDxbzoi/rRbLGbJZQy5uhkoo3QSswyzHLiiJxhp6qNDXtOm83eRStkyK31Pc5XFUhLyldJw
VwlA9Nd8T+Vz0UZFiAphqvmYI0JUifLCw/JVEe1FhArIInqUtGOgjU5eeWb/EcuqoJMWdfEaj8cN
1tRDKtCtml76PKgcscaJjB3HuLdsLCYTurTfgECjtpHqk4YgUV7lk+nZPJxNsusX9djv6DFhDqZt
TLYQ3Vlf/65BvWJ9ZNqawlaBzHJH2l+9HSwesaE2LaRI1rQB9bILtPnDB3/tVKM6lAl0+/2PIceG
0oCe/dN//v7EP/yYINQFB/g/8yW/f8gfP/P31/7xsT++VR8gwQm09IG41MeJNUhdE8zRJs/1BKNR
rG+CCL90Bdi0KbvlrNG+ySOdF4x41iXvFY7difBi3+gOUwPopg5NyEPNZc5oMBkglPUGCN8QnvW4
BUBWjo96yssxj2fimVkxNuWlQPVStTO5GhNNzsHX23Uii5DbYbt2Qpyyo/OrtXTnnIzy1OvAdY0m
uA/K9LsKhrWkzFpNYF9WpKOrAAxz55EnMzSkMM2dcszEAG8qq1iWCeMH3pmDppnF0shwYtcInLLO
7pf9sOk1+z7AqaxMOGeYkMCe5vGYdSFiqUB36ILp14AOsu9r/ARUd1qZbQvS+9Bd1dcsMF7K6J7Z
HERrWtUqWhhpo8cfPeb4LCH7LBuC3mRFKdijdwjZ4pFoo+sMxBMlN4VoDGgVGoY+INYnjmXXQGme
VZtZN5HgDaVJN2JG050TEqJzQPokLlOblOyBuJfjlDdnHG1KbJJYJJ+fghpfWA7TLXffw560ADtI
MXTnZI5ziSLhxdoZlnhK0AZVRn+SSYXmoSF3SqdDn/WbXhpf7WA9jjUCMobfdA+p6xeTVl6MyC0W
rsBlPLvDQatM5O3prcwSZF1RRZ/4KdG1vcaDqydc8A0reuAqgP4UxZpoaRqmD0Ub3A8l75UVw2LQ
Fc1WBDsfBSERYBcjYc4SJNT2AZMAkyY+ok3V8lmqEDR3JeribDokbAD7oQ9t2MVzl9k/FgFOxLjQ
m6s2TTXztmZQzsKaIqkZBT1oTOY8Oots0EnyisolY1tQHf2p8cN7K/DufKah/ngMAiK9/PKxYqSV
/5Jlt/dncZch6ou59ancCVfPH6hcAcwhiSNdQncgksxku5jkjxuMxcJTiLxkblEARO8d8+sp0U/z
0D9aAW22bBwOuSe+AnRqZpatrRYNRZ5eoBpT1QVimwv9IPL06mkjOZH0F5yAojQQ2TIOpsfK1kA7
zcNL2tVUK7J8pJwmlKGPY3z55qkwnAslHv5/pBVBND9ic2CuEMmfmiawiZtOBBPozBHdlnmSjPmq
nKFK3IVotOxjEQGXdLLoHIRTv9B6HE30zMmoZ8Ot802Te29SN9HY0NsP9ZMI6Qka2k8QBCtI4ZvJ
QL/G3gg11Jg5uKlFutncGyUcSjcFNdEM/s+QdlvhrWe5CULj3Q/8JwcggAshYDb7K967biFhdZBn
wy26rl9GHRbFXM67Lsy2EpAaXvSD1J6sKAEagXzVqatzVVpHYI5vbpRc3AycxlT5BAGRZJSRVljO
5tGbxh+G/ea2E9TXBjFpgZiPqYNWe8hee5mC9zO3iDtN5bgarK3pmgggu+Z9zGa6or7JQJxds0WL
EqTmce6GN9Eb93GXXeKQsyn3jN2k2j9hNaL55CUnO+faRVO7ytjWEmVI+IJoX0HgpLO8roJiD1Hu
mJfVuQ56HOMx9+KY2YA9Wp9Fdy6M6QNE+y5uaHV68tEmOAWuwMNUAa2b4r1SzljyfpA8RkTA0cVx
5cEQW1OV6pXG8W6as0CfCdCzpZ2Po9us5/dYV5EPUXXLEUFGFj1SaHDLibTJhQCKsTN4MMLwncYe
/jWbUVZk7w1a2zHCZNQ7t272fM7rbt7Z+BjzYgBN72k/dD6unllfXWsFcgnhbXEuPJQ1bJVUbfm9
k420FNAwMuIEVSHvBh8/P2Ev7cpgg4Yv/hShEFtafCBiIw3zUT3pWB6ZcDDSstAhFexw+bRL2gmR
JVp0c2bAWpQj0oTphSZ1vYyaHiv52aVDXORchn1FcLejs+miW/Rnjb+xqS40UH88tNKJ0kH83rzK
BCJHFTv31eR+msFg86y3lyycmLpXG1EZLx3iBDkYyxhxhICpHmUXa7CWbmV/cJf7qlL9MMJAJDav
uM1xPaxNlMmmybCWzsWMr3E+jDkdiBbpgY3MWsb+fatrT5phwe5JGFQR1VZJaBkNE1xsqYQmkSEq
GfimKzPsX6WUJaVd+CWs4qqe885x2bOFtpZ3Y83JVFUt6lspf7T2JZ7YHkQXNFt/WM+uPVOBc/gw
OUG51izjAh1GT/uQtMNhXYiEcSF3hqxhOCVgPZml7rEdEoBCEN6j703HRk7hJh69i9F4kmZM7G+i
tKfH1L5pMfIVv9TRSDOP8ZKAeW9L1juX3VIjtW0GfOBSN/hGuuOwMjjwSfZoBc2/fA43fUi7ZezH
+hRbnD0hZskmZaRAcoVY5ll3lHRF0IEwi4pgiwxcb8ORYrN0xws3C51H1tE0GEg1wincmuBmCwAt
tflhM+trpX5q/fqaZhhlXXqdS7JRDphiV1nsx+vcZtioj8d8cDZc89lQuo8q8X7KED65LYFwBpq7
yIuQYJ/YewlKL98yKWacxuFj+/pXkBjfbdJxEQ7nnewb3MsF3QleZM5ZcYyEfxsF9CSXfgNywGo9
gWrGF4hZQTT9kT4RpWwN6wGEaY1CmJHYxYm1ewPAStqPz1Nfb8DDIywO2RQBU5/aOtg3dbse9OKm
46LFleeTHze+NG0FJmRiUSXqhj5T7vo5jV+gvF96g0lNy29ppT0IRwNXiXWh1N+6akMmHt8jZjMM
u+kjbZ4l0qolQdkbX4yXGownM+wmh3SLX21RaSZw0/LHJEaCfqDxJrxpN43uQYZQg4RW0Yge4nMI
9xitgb2sNQ/1pKb2DqE1nL33jIcvfeR8kXGRrTM9n6jR/fvGrTdqKx2Q3i3cbhg2GodGVLaXOC+f
da09hmiPB90lCWF6DMLw2lsJU38IY4ZPCI19jntUOYyJT7BB73o7a3a1GdDPRQSWQRqNmLSOCZY1
wnb3A7GCxKUod4386eqnNtC/DL99HQIbBZpULCS7euvi4KOvryHQ77krv3A+HtAlPtkOV4faPdAI
W5txp0P2pJGRNs57DDGZ34B6pUJQSvcfRwqzGNszTlmeHSejX1WAn/+nlND/L1MAIU7YFkplm8Rn
AMUOwud/rJ1eRv/6L//VsvbXr/93DbX1N4LA2fB9wxG69Z+gFvbfUETrro5kmrnxb1/afxh6fcMC
P48rzeOrbMP7D021/Tear47lowvmm7qusP8ZSbVhAvX4q2XNRpxtCNdwMTUrw96fFdW0VSqzdqG1
9TLZJ/73zGYXV8O+8nF1Re530Frv/P70i4zuxbOHu7qK2Eqhc1p9CYS8OOhBdkly7zPukq+IxhPE
uvybTKOXti02SL9WvfalKhVbwzXppUek3XeBtI8tLK6cyJuUBC/mlCosbomf/j3C12a3xdaeuHTR
+t2bLSYTh9nOwkfstpBYADm49VPlhofAjl0qpGDdIFYYkumIFngz20i/WhebhD/Tj+ESz1lzhLcM
28agIW3BVCf/JCUgd5JPkSlPaFC3rjvvuJjuI05uKkmX6eoMQM0O3vSIBnfHb1tJRg/EhS2G5Dur
2UxN8dYjt7Mj56MhQGRuSLAohjdoAajGoFLEzl1UEBeNHFD2BICRXxYk2qpDXBgA87d6fP0pt1C8
IUXpfxu2s9T07OAH3bFF7JpY5VPSoZLw5NFlCF5Dponi8WTZyC9nSKlyAoU93/wG8lblUbSEF4P6
npDdx8S9mnAERmKQcLreatOlttG3XqydAovnmwXwP5A+8b8TZcN6N0zDsXGp4iRwjP/ewt8XyX9d
73/9+j/Wu4ULAnu+riMFxAz/Zw8FK014bC+eB7jzTx4KfKieLTyWH4ubie8fy12oIAoEdnyR2gdA
0PxTy936vyz3v/7mf17uTolM9N+4O6/lyI20277K/wLogEskcHnKW7LozQ2CbJLwHkiYpz8LGknT
apmIudVcKELdI1YVqyrzM3uv7ZCUtCIEZ6VZuJXSQb+3jXrZ8T3a9oa90pOjaKMHSEArIo/IyyVh
t8B8CrtwMj6THNOk6PZm0t3HLcp+1LznPoLnVZEF1nWMOWgO5FRtqt4mOKrdV329Ggu6lGZC5+S7
fBX6dCeoSBaNlRBAQFlE0I44mF16HvKs3Cbdu5G2EMWa24SAANRLwL6nZYx+fhrdTytmwUX638IJ
iSCr8Px04f0wPLG2ebTD/lj2lK6aCc8CEDNKcpAXY/zoYFCgyUQT5iL8IFbL2AwUjomMn6FmL1Ho
EyeJkjF8GlqfZDPm4upCJBVuLVoSOIVobA5s0Q4NkwTD/e6LYjMaxcqawoP0q9chBhwy1I+0a3dM
OvFpIG3xvWljqiRbIYDHfHHHk7mm80MsxrhjkYvh1mYrxEkqARnO2aT8bJhGm6i2npuUlUMEFUyM
w0Xk8V0d9JsQ7I6TBy91ZR7tsmPEq+BMxs3JZzpQTs6jtNpr30neTRAmsec+FcqPTkVC4MUwu8/A
cPPaC1GuAR98UbHdZwLZZJEly0a3oXHbexkVxvJffz4I1/UkCnzXAHb1j+fDXfH2PfzzAfHzD/jt
gLC/wbhyTGBaFB3o7X84IOxvli4xtzsmq9mfCoL5isbDbuFTFzrP6oeCgA8E1izoV1jfXcP9nwoC
Yoz+XBD84anPf/+DxapJDSfmPOhXLBjW2YCX2SheaISQaGvTthfW3nLtW58UVrNpdxQqeMKTs5/a
W7NGD5W0M4lj5w/irSQKLgI62nvZdRlHj+QPLCtyolpb7Bo727Sd9xrl7S40kFJwU/ro5otGsV0J
tqVpLIXcUdourL7fV0Z9RH7N17qmlQF74Xg4De81aygYchJ/WMBFYskOQL25blS2ITHx3nbUVTR3
951f7sbG2liNd+XEFq2FsdAt7R5OOkaU8RiaPtyJcCX9aGUq4zVpvJ3WVIexNdZtGGLbQPyZDXcm
QPjKSLcx3PLQPyeWAbExvybPaoWNCNHbdb0PV1blfG/a/kaWoGGR7hbOd7MCTl6IO6E/4a5DiTbE
1yamoaq7zgjVQuHJPFGT9jbgG61DAqAspDtMUTfoS90uNl7PYWlGVCSSvg9vdgUha3gHYsL+LzqI
YHpBYnrsG42j0nQJHwUFW4ZLepGcDNDwaJJDmdrynoSS2Uls07MYV83Qv5Pxee5t473XlLfoNXTb
idk/JH74UekNPIxxUxfuuvAOZqs4+PVg2bZIVobkVYXVs3QgeTr2Wc/SlYmRadHYzVcesLlMSF5Z
+opxTA3oyeisLY3jvq0zNiXMSA3mcjknqF1bDYOXFzt2jnbKnp68DwaMD73rIl7sKMzK99zuIWRB
oBzV1qjCa78pT3kjEXvHMDgF4QP6LZX2oa+KjwxBa2uUd4MtPUZDyF+m8KSnLXIQFyozfRJHLdid
23bwTsQ7XxoMvbFR3CJKepIMqhawWW9sJiqh02MXI4ejbDcAvXZGx0dwKte1J9eDoc5WWB5FWV6Z
GZloWr6v8+YKhxeo7NR87FW4QWpDWPJ4VQkH0w+oL0XyqLCCw9iHLABZNDCLdY+j1wCU7TyihQdv
YdYUpClA+7bsIccyBWhcd2thf5hTl6J6Ij1T11bkjl39u49o6RkUWNLl+8JRiin1n1q2/1e/dT9j
Rv7iB/x6RAMilMK06QN/bdl+wIwY3+CE2JK/oBa3QSH+7oOV3wyITXSQwjZNy7HM/xZxzjf7l4Nb
t3QPJMrczv2S5PZzstt///3HhC7L/bmI444wTY57yeNTEdrij0e0mYxprWN2BJ2WYSJpiB5Z5V2C
0V5Y/WRtioD41eMwc+lEFqvtVOG1m5T1YWSY0FI7epIg7Rj4vPU9YaZxOnZomlBNpHbKxJss7n1p
yB4JOwMKMZPyyhK76KDBvmYIinInQ2BeJq+W29+OGQQlwZ4K9SeZEExq1I4cRRiCWm4ybSE62p9Q
LSDkhNBnsTYmxLhaOk3WbEsgf8EAm9CzlIeBI7ibVJM8WMoRC47CmPrRuK1jjm0bcGBEyIKxyLow
XELgK/Gi6y6no4eZvdBZhOfeJ0tuY1GQVrpG5rSJZ0ghLH9/LTKNfJJ0/o8mhPsZk2zLIpU3nmGH
asYexvAPo76N9lD8zb1PWsQmLEGzwaV7pajsd9WMT+S0ErugoY51nPEpC30SNHBLorPfJSUkEOlT
s+XILmXDagdWJLI7ZAxLS8u8RUaQ9BrBX3ilqrDWAYRgHkDdnjmK6ZeGk9FUkgO2pgZAzeO2+m2g
4YN60YYxX3I93JRZpB8hCI5ngt7z5USa96Wr8vC+CjUsMSQWdbsq1O0zxx8AhKojWbaNsz27RaAy
2Qx6K8S7DOzxavRr7XtplI9IWWb3XQi70QvmKGMMpoSafiHBa05tUneYbDP0jHYI8cHYBrPWhotQ
rryuec2MLDtWUQ2OX8AgaKrBWYY6peeACmcdYwK9Yz+o72U/9svAQBLURkOLq8OLDzqd+boUyCkK
ljdM/hRXtzeaB1s3mhvfqetTEVXgZltx3WduthkQhixstLLL0EuzSyf12y4Cu+H7xU71UqeJ4C7r
3XInq2iDZSZZ170hF2rqjW0ikoBRbl0gvx6+xrZ8RYxzVUXQljHLURJrYEzIZ1vI3F+5GaL+tnKe
VA16PwN9Xtga1D95BWJSWyVRBUESvddCeeksG+78Fe48YpkiFje95r1ONaqRyEmObYAuysh0EnD8
EjqY8TlO2lPE/Ul2dQZYgSZJTIz5MwNloJ/LD0cJAoiGKFoYAa48kC26xAIzFxi1guITS9iHY5VQ
rAuUhb3T59fFEMNsmRCBdsp8G/KW5qWhAXLYBi7Hsv+YX0P/ib0iWMVBeV/W/a1MNBS8IwJmqgaP
zyXZxB2wtNiLblpMUYtYG1CZT0G70KPe284JIwyoTRx8dnv2bX+v1bV/F1vxqxF6O4bDTPLH6gGB
Lfbzag3Sc2O1xcbAvSIRHyozJdhzeokMa/vLKsRj7L1q8QTA4teuMAFee0pd6a4EREwl5EZ8njoB
Z1luobFDKxZ3rfJuutCFntTe50Nz1QnvUglrXFWFdzOE+QexVYFzdHzD/TBj8pcG77vWmbh9iAQI
xhYcRfg6KRQhscPigeoWLjQcNKk316bsD5PKYSrLal8EsCkmd07yLMbnKZo+Q+XdD031mrgUEKPT
uovcbOGRwNtctiU1nNC8swevzBqGaFOmLc5amDKq69dhU95pobVP9PIpV/o1Zy4tmmWu6wAixjAA
Dc97FN2dGy7QhF9LYtSmfrhYkX+spDqOIr5r+mRjF+FT6BSvY2V8xJV4JEr63lbObZ167wL0cWkE
FfIJ861NZnlMFhBHm/rXvF4fc5LOWF09j31/qMtqT/xjtA9tl+lxh7+y9jKyOCzizCO+XqhSoL2Y
sP5hX2J8wSVKF4laJYVB4Mbdyeb6XDZjfR2I7trjkHPb5BLX4uQy8tNV9VjrAGhCnTetxAAJBEUU
t7bGYqGQxMCBZYpaf2fHmrXFF5SvBs24xYxyLn1tJezgGMIGHAucYM6k/vWtKPs9RsHAJqVluw53
/d+Pps9veTS9pZ/NjzyQmcvxp5/xWzcqvoFcRkLhMGm2THrO/46r4KbxNy5VhjR0ulIe+dfxtPjG
MHvuj5lQe7ppzVXQr8gP+5dxt+XBYaZR5ef+b92oS6n103hakL/ozN0w/+Cp/LHUUdGodTn4U6T9
1TIwE2yJpbF1ffumcMpH03RI6a4fWqs/mlF+aNBTOww6kZK+TZ59ogxil6XaE5CLG9tgE1XU9m5S
cpvpJG718KnagMlvJvFPjMF6zOKtrcWHUofJxEYYYS4yM74C3VMVd/e9XzOqhZSEqmhAXzZmfCHd
WZxDmHBWkFTT19cGoSCxfLD9eOkm81KJkPgR8UA9bApMnPjW9oOe3CI83U7oXDptOti4v/KPKUcx
Agw5TvJdx+4o0BIOk2LjVg2r7GJV1I+1+RGkwS4Vj62pbnx2EoeAJMcMIWxLmtnUwL9SeIhBeptj
QorObHGYsCKFJeEqgCAWpvCh0icdhDD7WOageUI5fqoygzdEqcacqmlXYxK/p0XMV1yUp9ZMCP+M
vqpuuGXeefaSF0FWzqijzp3C7KlogGt5s5KveZ+Kit+buDMm7T5HGlukFsRpeYbb/73vxaafgCWR
rrlBMLXKBfyGyrlpnHGrR85zxIkcpN2765W71kbfhuyfdBySstEAGhF+qjrY6FrxkoH8N7Nmj/Hr
rc/D7TiiTmqCSyKNQz+5DPnQ+InUu69HOJ/s6FRE+0bPbzTxWtaqPhhjjfTFO1Q6fDbHr4tF22Gj
ELNAIwkLmFWJ82q645ecrCetCFAL+iTW2B1rjLwWh6jxX2LHX4VgjUu9uENGsuHagAWVne2pJaot
mNbgCOEdROz9otHdurr1jtfotkpAJOeDfCX1cFmpcOUjpqXWfzJ6+86TxSfuwIcRRX7Xadi3upU2
uk8OMtDZVLkVufyK88xCdVu90piPkELkchLVfVSMr5mJjzlNq0/MFylEEvWqe2RzuySd0LBEi6gR
hGbHL9LtVqaEUFBVSMxGYmASFPrEmq7ssr/P9P7JRWffeAU/ETh/62xKo/7Ks+i5SBWVXnQYrPEp
h0cdKKwofrRNXe+l7QOaZGcj9DnXkVdoWqiQGcQcghJqgewBtsYUxTmgk5rRaM/eUwfoMfbXnadS
RPtITPsOQW7qrAADoLprX7ypOevhk+glrT+3mpY3a63mGpZkSkWkGaLDOwrHemEFvIdkekL6v0WQ
e8IvqB98J+PHxdhP7doLN6PZWiz5YRUkHmod2WmPqRyiFXCKj3bormFFfvZeTkXYPglmGABGn5sy
e4u8eDfiNNPzinaoNRcjOZyTSURMZTz8cl7/azcpEtImNxP9reuRo6YzLfz762n5VrdvwWf+9n8f
n/+3zz+it58uqr/4af+9qEwuQB22lefOzfUPF5XzjaUJ28tfGP//Wbn8elEZ+jc2PA5NOQQGy/B+
YFN53ywpucMciwvwlxvuf+nJ/zQ1/Ytn/uPUVBaTxjYC3Jsf32FJ2PhmvuqxrVGtL8A4MTJEoeCr
bSRxN8liazMrFS3IzuK55SxMakhKKv9SrXMrwAA4aDFl9x6mEC88dixp/uh5+Rpw/1MUmIvIwFHJ
zuaHN+PyH4rzj4OFP78Ix9A5h1xhWVz9AFz/eNmWplZ5TAzJo+nEtTFWZ5MKfay/6lBbTVF1Cf1p
2XE/KA2Gg+xARbwp40H66baH494G9JHBndIY/J4rzIP5iBgPMlM4bGXkEvkIIcIBo+S4QEDuu/Lu
n5/+PPX4EU0tefaeAITNgMbkbOUT8uNbkGYYZ4ouh0WXJ6sctVJjYgeQ1uKfH2Yubv7icVjLO6wQ
KXR/GpCjiqEYH6j0dfyFLfOAHpt3T5JQnnivXuTu26BB1UmJAL8xAkZdc7gV+g32y4vlfrdyKNnG
qo/PdvU9ci7Qg9d1o45O7l5rXrLWMjzSBULDEjehF0FT6dbmZF1AUK/aBFXhVYCuyGrRUcI1KVoy
w5JHwznKMTiQT7zEAHXqRHRBLvMf7cffRsPbPxdj//kN//7KBTKJH3/DXl0ldSJLXrnKTg2IrqG3
lt30rvlqk5guIGyDifOTPly77iXPDqX60FAzahZOoJA+HHpqzUB/zK5trOweM+PUAOwhd3J6MZtu
bUTkWJEu5RSoAxLnQSTWrTe6SMkKsTd8RJQ+tzSNDea7h8AIARtWHOoK9IOElwmyEjdL62Cv+Oe3
/Jcq++f33JCmjULEEgSK/PzZakwOmMnt0nXo9n1PmYL+eB0iiG5ZGaBXvjHKAE224kLWwME9qsJ/
0v0eqhMqy8TQXmVElpeHOQzbMvA5lVibXgUnuCkn379oM7g1ZTtStWsnvG8FsUC5Dp7IBJrB/Cxx
12DNz44qtmOin5R0Lh4C+aAKdpUEaBD76wo6qkL2qQr7REeApQpSYxjdNlmxbVztxUr8iyRuKPGR
WYQ2Fz/a0nCHAvnKU8NZDPq2sM37PmuemXp/Th3xehBI6nq20qinTjg7nTzmWInp2R8V6dewrI6I
kxCjNVhQRsY6IwbrEZSjhL/FjVtjkcsOESvMpW7557CdIRn0xU3GSVAW+uPoWVuE4qd6oi6L3UUR
leYtA6L0GDXpxe27buc5EvIqoJhFH8YVhyHeKSaO0x3EdFg1jUvEgUaeLVT8hZZq+5R49cqk7ipJ
glLA4y15hA09B7BtCa++rnV73QGbH+IXmxSyifJIusCkxs9M92m/hXbbh9QLWIjQo2L8xuYsDCiU
kbPz7G6rCURXCCpVFO3bWGyZEd6IrtzxdDZ9CHs3eBG4hfNEbUVr7q2AeDdq+RqfUVc1x2IgsKr1
V+AFrrs2O1roxMi/wLJOFjjf2iMwPoa2znDuek+t/KnAlU/9PhrOVvMF1XXwMMXGuZE+Put4VQfR
urFnv4TihCZm3MTJmxs7xaivItbazvojWedLUBZ3oRe+FchrWxPYigxztDXZaUxqCL830/ABxgXz
gFzFHW36hOfHSupTGo9XdI0ns30s8+Q09s1a19SJiTNgeyujBJN72cJBn9I9Vp5D6nQPlladDQO7
mZFO66aEvZY1MbU2urW98Pxyg3x0I/v2wYqL76k5PpksjNAGj+9WSdBGUS4NpDG9lb8lIQjUqgaV
iL0OwRGpOxk4w6YbNm2Lka4EGc+Dlk77wHfwukgAgbp5/VAzVVv6nX4ckn4rNJuJWAm1IP7uYjYp
3fHY62I/TnFMNE3w0ZSKKOIiXgM84vs5eeSM5V2PQltcazBI/QyBj5bczVxvqugnN0eynPW32shI
xWne/S59MOHTc3QxUctG9WFr3QNEEKZ70AGDwbpRKaTd3IxfSqDUJnZO+ESvbbDLcnKESKib6nHr
euKQlditzWg4YHFgXadjC6pWBrNSv8JtF9oNeyFBhKMuZwIdHWyUPrjN/HZqVre1PWKg8+E0lFCw
o8fM+fT0hwTt+ZBfZeKqBW2PPRz20XM9tguDCc3gsq1knIjxdWlOvM5OYq7Kpy8Coze6cVVa+B/b
htBR38rukynf1KzUKuWuCoftnpj2PgJ1C39wmZRfWWjjwCa/tes40plXtsSj49IHFMYEGDMiQ6YH
M503XcWpq2+1Zu/4x9oGp5t99zV62AHLsPgoi9vQJ0Naoivh/vNYvors0ekuMmeMmtS7UkcHIu8m
jAHR8Gi0X1aDzGvH3YtVJRW4U4HhVO9gZI04Wdn8KYIwwtbs+8LvVlE4Lun5lmNztOPb3ASpIZhU
9Vsu2tIjs1qvcLUkC9XoZ9vz7zqGkP3wYEYFWAu0+eUnPfwqMvh2RfWKQ+1+Ssp9GQ8cOPbGUcmZ
AZjHf9OhG0lLgDXAILIYvWrkX1kos8fyzh6sdW9Cve5eNEDDKTFRrYKXVcmdDsE9nCNj05Nw7jIz
XytlHiCaQV3Gv4MHIgoadPz8QUTaa1YjyBGYKyva6bAjIter15lVEPNur8P+rZpnDh55rKWLTYAD
GPJOyklKv3s1Uqh0Ch2KP+w049VGUG8zwFYGQUHVh7DQ2s3+CCKivKpaTyH9qLntOXrKIttnfsgz
qJx1pj3I4i3B9BZOhMsQxin8pQPPvDOcD4faKO7yY2tHR1sHalQN+87GFc8MoyyQAw1Q2jH7e+l1
TlUUlS+JRYXgftb2exU/qKDcGMbLUCJjz+HFky6KnbO3n7MyWRkuBpNp040Ejk7eI4u3la1jimV8
0AUYXrMT79kmBiynSnghpkbCZ/qcc3Gwp7nrsvEiOEMXY1QuywT8CdGYd53/kJkhl1a3TpsUfS1b
eswnG8NLjyjrHkMZwszXqosH5EfPHsjX+UrsVyeN121TXPTBgLwoLkVlHfNWEhUR3ukETgaTtfDM
B4qH92gq9IXLjod8EgJoBe4h99xqYlMzdB1AsbgGg6ggnosbfCkcuvhcYLU84fNG8iT7RW2pfRy2
+6YyNlFHWZQ3+YM39UdFnW766VKG3tZqkbe3FTLDkLDzS8AHuuZe8xJrkWApxQzqmOWarAUEBrXY
ZzZ4HtPHvhCvzOZe88x1oNxdb7cHkX8XRAwF2oZgoDaxvsOe+x4HEsfYuxPfAnNF/k2x0TE9dqZL
PkVrV1RXmuz2WB8usYqO+KgOvvbYm1dWfrSirzi4yXUB/8Dl1ebs/zkb7GCVGO2rH7R72WHG8T6q
EDU6znP0Il84neDAVMk+KGEPBDVfBQxVPi35A1xDnnaw9wuS2Yzwolm4dxgszEhubSjWAbaUniAx
dwCf1L21xKbGdbFM8bWhCyWDKj500YwLq7trOyF5uMWAXwb3Aqp90TZbfHnHWk93pXmYLB6bt8Mn
D7cAIkb9NWNHoFSu+o7jvkovOC6uUN6HzDn855jQN8hF1moEbz7hCJuD41R4L1K5RfUHjebUo2pB
t0Wo9keZBU8OxiZzdJaiurgALdARLDFEcAjzf5OYJqxi/J4WzjacHqHvLCvrpUjwHfXGqsxfLMFN
HMEjGlBoqEeLyE1P3g0CCQg6u4K2VIu9ZeS2RyafC+AVizIaeL3VOwU2spCeUFfbTZ/FEK7KlBVg
1Z5kXzPJz3e60e70uD1lfba3Me4fiNsCjUcyCrgdV25K6wNwDIljU3ZbZtpdO6UfujUlS0PUn7Uk
kzsKM4wdfFhKPqK+C8E0QNsPGF67qb3+DT3dFd6tnqlLtzOIEwjG5FFU/pfpF0fKt5OyWnNtxcl9
Atw1eaixkavkqzPZEvug8ePsM7IAJUSgAEKiomP/3AUuBBF7Af90MbHaGgCVY61dK8zVysWIO78t
XEzLQQlsuGoBGYUP5XhDacBAGHbpEIhN5xjbYfI/w8CHRCVXfWIDhtCgZJj90W7YNvp9w6YleBk9
tY/S8ZXxHmWfMPYauuqYZSa2TtzP9Y1SJ1UDRgrDvTkBbh3R33CQObR2fJCnGv8omudKdEdaT047
dz8g9kekNxBhbJgBoK/3QlnkhdF5qnFjEDru8qYDyVr1DjwxRltRK3aOXR1ix9mWEVlLBKRV5DT7
hkSVRaoqezOct4saFCH03KtkZgM2eCidpHps8nLdgviyk5hgsXSLJa7i0zXjUqyLF6HdQsk88zfq
+rVo+RzrzD8lQ76K7vd1BDmT6FunFhj4mNU29Umho9RIoss9MH9mF5ytoHyocr5uWcW3HzQxFacR
rPTWuq74LTXTxHiN3VhDAlTOqchigrH6ZxRRYxQUob5YiyHZxX3NjLswd//c6c0Tjj/OEJDSmbqL
Zh+N3Z/U8GmXtq5OmBpoIvWlYN0Npr21y/Y1YikY4uv854ez5pnEnx/PtiybAZVumT/NLIISKGHW
t4yNImT1ZmC8djHu2WkU5GyH9TVo3yXE8lORshOQ0zbVaSlJfiraK6/GjqaHB1Un685ttq7aNWQ7
42xe9BX8f7RODWAi+NFJFH6mRvIG9WKdgQauAmYPE3nl0I7++fWY87zvhxfk2gyPAEcwEBSzRIaB
wR9HBKkmgAGFDGE0AQAyO9fiohtnP7pS5XmqrvXi5JTdcmJfEDiEDJufWvhhD/faaN8qGnkbtDvO
uo0FbI+ZMjozTNTYxMfY+axIiLbsg4RPI+LpYrOb8QI+HES1z9cuuYB45l+aEAO0nd1rJNAmNsTv
6sVJo2MjdHYbzwHJWDk7cUx3T5mBkzt5NgZ9WSSnOsYbXrza4HviFG70iyuade8di8kmJ6dYTOnb
JJ7aMid8mRjjJmAdMe7y6sVMi7UX8b2s2l2qYU3N+o0N3MEO1Y57ZmEbiM7M2wiPqiqBjegsL9oe
dbB7zOMOogB+0xy2ISfOYF/Z49PUb1HVdWRNVp35FEXWvi/NhV0wewufIuu7mzz24blxzaXbkU9W
DJAUSNrkIcMRu5vJRiMDRJkfWgc0EiQzWBIkM6AJeXFc0M81Dm7/IXGOeXMT4Mo0BnUvk5PliEOc
vnjpwQ8U5vOrQjxm8bsxPOrhs8chYTuIUCwcgpQpWLJzn1+B/4UwiAKvBVKeH/s5qYucyI63I7a3
fRmwc2HckLZPnvfQkjeRzwMaKzh5ASnFw5vDraOb+rbHJ+8B/ZXAMCExmtVdUT4EVXPt2v1+REcX
+GRBA75JJm3leMke1i1gm2EFtiKtPQAwr8rJCQEdMW7zCB19ZXxQyDbjAryF2S1Za98XYEdTiMnm
pJ2wNS4SpkcmzR/nLhgBALkYGCXcxq5yCb+hYSdpqWFtJAd/GVlq4TG/kPm6CM8hVPGOomVqdPCD
p6i4sK/gw7Tz3deRJLVm/8v36l+7FXANjjQMRQ6TMheLE4PEv98K7MvoL1bWf/4Jv20C5DfOZ3YN
PATD/nkt/VtIhfyGI4o/0g0SKnCr/76w1r/h60Iq53mctPxnlsnB/+vGWp8TEvFf8b9Z0EeOxf+4
sv55PgyXw2UfMns1hOnQJf3xCAS33QFOGcDmN6NYUnRHdEIKnIiDhCIgtpY4vEJyDMW3/MurCcC3
DnFxIs2dj5nwGGrTIztPAAyKo0qOEymiFqo7WcBLnkb72Ru9+zx28IuObJZBv18NtQV3xL40ERc5
OEUIsgl4Moeme+o7fdU6GMO1MGZ1AKaBwVayZrdL6ktefKK4He51B/JqbIEG7QXEf+XYEegbs16r
rpK4WNE6ha1v01UG0T41oq+gZdfbmlWxbYMyPas07lZ6rcU7DX7NdgBqzTIbu1TWcaIGqVdD8dPU
OU765CZv7Vi/ZIFRvRSebDAflzlw1/HNGWFZVNoAXKsFCdJEA8QWmYEmbsElhQbINOIuOGOym8aI
3m1LO7Sph1nX6N36ujBVus/NXnDUjW291MvIfzCHzEI4UKZr0wMwwSyDBGCjvwlqvr86BmDaqYjc
2wpooA0+CUjSdLaqyD2AWe/UYhydCb2ZxN+J+iBNKE0A3uiQGECJeQICG4gJTFsC/oqXlDsDUwcO
66F9yDVZfk2tn609S1wyFDQYmGnsiwnFkamq9zQfAXlX1RkdRbKwNF0Bc3f6JR8wjPR8Cu4TB2Cq
8MgYnKRdnJMuNU8iY+uPWQQ+b3z0R0hRRhTdVTF2vUzI90pAKshd9ymWnLx+PmxFCY5CkhPfus59
FWXf9dqAg4OnN5KkWsLVmTT7vnOqp66O9oknH1RpZsArpAv3khasEG/10D3Jtnr2qsJZlzqJnJhR
8mOkFc/dWDxrLj44x0L01Ytrz7nBeAb0Jqm5W5g+Ef3Mh99KN1J1t1mW0GW2zGQUqOoVNhWkUwqe
aeeHhCrWAXFG5HnV1aPv2vUq1nASuRFZuHhjjmnqb+OguGEvzhzLmgj2YpCtNRi4Of/xw5UEi+R+
+I5bkOavt3aVPcJEg36ca9OexIi9m+fE67UEvdNKLYLJvYqUC88na8clr/h5sNhndBmGevcWEGXH
6Ab4E9TUQ5Xa3gZWDFz7JJyl+YG1MXrYUU1Ycac7TIsTV30MygBfpQXHsSiCNUI/+gObUntkAoRp
/EP0fPkyo1EbS9r1Hh8Z9vy0HM4OIlpQLKQ9B8LXSBNFQVJS9JxSVn3BRrD6XjmV0V8Ncclm23wp
3RhRC/yhpNIwOajyu2QvwXi7Lo9VU1261L1qC2IU+ugT7f+waury0Qn9uQhpmXnzm+3yYCcZ6GbI
XDFCD/tsRkNn6YBQdub1u/64zIJJBzsFvW/2WkbTcGWn9rvyCNDzasjNEXNSGPvHWhuep9r9Ppb+
c5t750AQfQg0ZDHFNlki1nOgMxjpjHaBUZ9BXRU8/7tvydkB5Jq6My+UkDXq3Fd/f0syEO3evhd/
FHb9xU/47ZYU33RByYbcHLsRNEkK8d+uSfHNxOuMFdkxWGHijPj9npz35aaNSt0zDT6w3Ie/X5P8
FcJ2w5w3rI6OadL6X/blaPT/0CiwA3EMwAM6fQILesHj/fGWTFGOuHpmIlnHNtsHD0Nv7gXdTm2n
Hxgl3ycz3IBtPSOC3dYTRSkLdRbUbBCcDWlHR+Ul1yByr50u2hVVt6yS7mQJDXmrty8sqru61pmt
o6+Z3KMV9jj75vDtLkIiUyKfZb8qrwzmQvMyb2e65nUPomFZhiaHj0ODH96G1fTcIhmqyZ7Bkg/C
T2c6WmruOkMVnZOgLgNZb8gJGBamAAph+YVHqToFq8x0Hpo4IYDSIREqA56mUXwGgqDNlBC1MGdP
2HqHWhEmL1gfWMm9zqyHqDv2xnpjXALNgfjRhMvKH8+Ez8/qVTaf/gUGXvgIhTgnDUE+FdltLfMX
sEhb3RvW7D0uKiqvGkmMjwDHVpGv7D5x2y7BwoNpyXhG7iqfsjXLcpCyNXlYHUYc5t8u6YuIqSN3
PPmDvmmVvy4nHz1Dc7DkJ7Livr4yB3lQ0tqEMK2B3CJdXRklt4xNHr3m7BU4HiItxIcg+KoM0SiU
8g4u+3Hsy10JAGNS84zT6pah8ZJn4da26cdE6ZEdonY+8IlOEBHoU3oY6inlF8j2p+h3QZtwP8TT
KfQc5nRt8VFIkMrzKKUX/5+781iS3Eqz9Ku09R60Cw0setGutQy9gWVkREBrcQE82mznxeZDFskm
s1llU2a96bKyCpIpPDzcHRe/OOc7yqbPgieDSErNKHDskIeqxOqT4MhMIDIxXlrVgb/jJVkIn96o
c9YtUJHBVqNVqMUo+nBu7myyEphml1eU9Oek996aRK0+oe9LqJDJMuJC4kasfJktWxf8DEuSUimE
BCNZfuXaaBCfG3C0rtQPqlVvaje6tXiVatnuhqShqUAQ3vcWoaakyQcdqKTqoyoVemGnmlhJ0bxO
o9VgwjW2vPc8YkuiDgcZViSsMnWUZmvTbuT7ANV7IaLnf7Gj86dz7x8elfNvycd/VxbxCN/q5j/+
XbGNXyzcPS6Dih+Tnkng8V9HI0JbTkecNXz5Eb/+u+aVsxqVj4WkFXu3rXJg/a55RUGHxgiztzu1
EHi+/wl7D8/lp6OReHhEOO40hGIaRWfy56PRL/Khtkq2ITgwob4yAvF8KW8cZgd4o+6WOIYEQlvr
rPMBcAt5JtZJyShuC8YltAqoQBVB3Yeye8ek9kPR9GrJZIaQXN/Yxl4dg2YP0SHhhj7TMC29UYpD
6ygVg/thb1YGEIRca/dx0Cyl6SfHovCGJbvAbNEgnL0ogwmYe0pBYjVdOgZz6LYUq7Qo8k3Q+STD
6hrCDDuLlpZVVjej8qA0Rwwmg9IviTUd4PAny3zwHzAEfrScR4tSN+6RDSQuV9x3x1bidaJPLVAg
SB8oqYcSE0doaJGZEwWvPGtichT5HOjuoqKcXEhJCkkb05gnrZyNbSNWbSxxaJsasxFtk9b+VzLS
SqUVG/Ywr2mlkN/aVvqM8y9zR+fuF8GLHw5P5QCpf1D5Y6AxxLzOrWMB9IdVxYjnFcJ5mw+Ih/P2
NQH5ug6NiFCXJJgC5wW0XnfrkDgS+dkz8kNm/HG/TwMgkmYci4XecnSmLpsYNRM5OCjluxIYyTqv
mcj7inwZYnWhW9m1bvynRvYPppmAv3PChR27mwYW/7zF1IKFU3vzA+MdD1G/kg3VvLdztCnoRMuP
mqKeicDbdnmI9DkpyCZqP7oAVAzxITP0Bv1CHzm2g7tF2qxqzyPIUfyS9+SP7sZunE3klq+haz8Y
eb7WVAUjK0g4nJqtDVVYZtzPfJWBGmojZEYLFBiMy0E2cUuatVVx0GTjUf9mGz/Tvmpfvmi+PCHJ
eu0HH2M8QcsyjKtZKuF2F93GDAm1CFoLEDIzImBKi1ZnGJg3LAY9b1QX+ZRgUPunQAZnw2g/Wys4
dha85wLfS9pOWZBa/uoRzgY5WftmOzGFrPWJqILnNYHjs8rYcgOQIZkEuZ99N3q+URQgdcs6Cui0
ZICkk8LM4Gpw81eG8wujdtVT6feH0imXpRKE25wcjTlDree6qUnlA7mad+5Rqqq3iBvvU4RQ5eLI
/qjyqSmJ80VLNMO8FXTWnuN8N/2i25kdqTJwOg86hzgmz3CLmgGpWoYNNWiRkERfXq4y3FJ4eZLw
VQvDg+Kri1gWzUwT/RHZMW+j4q4UPqTI+Ug4sb6rQjv2ZfShg3pa0BJci1ttR9bFw+0Lj0Fnhzxi
6onuefNKFgUErAjmEZa3iQCs9kdFY/eiWfVBcfRlo/JzOFVOUJjHWALR0nvtBXBaHousfG8zpdxk
fXjTFCjc8DbLYoAtZiFTomb8Do6AWHDRdvuA1fswVJsEfMucgM5k1cWqsdXJ2UuUlAkvYibfRR+T
BNqwLC3Gkn1wLNlTZnknl6VpzapBr5fGqG2d/BUqawdGPeuX2RRi2buseXRiyaqWtWpTkw8RWOED
1a22smwW5h59KUK7gcRcBgANvf/RDoqIHYTX7nq7/R4EvbulsrgknRkebLSDOy9NyULDpLUnZhSO
ZVKfQ4P8x7FvoxWTj+Ih7ZCziICBh95VygzlT3wx0iRdizp+6OwQ+1g03hoGiF1uOptWiBUGLUTl
UMHmEZP7PrYr+lDew0qVxLOx+BO4EETeP2hw2AEam6hMqrDbmsZ0EZOg5mZY+2JXWeWDdalZ2cex
R9pX9dqxZp2nY05CmTX1f+Q/lJEHcXR061kaWwstCD/sonxvNPd7o2v7iH0cLBl106hRsm7Dr7hl
ERQNsDO1kml4b7AXhXWasrfGPJTgYF6pZfbWZfW4cCxBQpsuIGAHePkUAujtygdJOdVtdHcWg5d5
2rONqkSFRhENfpsayygauPoS4CL+WFAck3EgCtCfk05RHpQIkZgAD6fU3memMS3ADXAQAw/JiXgy
OLLAVtxCl8+7bmu7IkkJiLFEA0mdrSbrx8fgG4o/94YxzUbTYn8aSfMldP89LO1uHWQ6nX7is7Sq
B2r2SjREXWliVSEWqFVb7tXEiw9slbptx0YayMI3JxcecUyo8T1bW1udevAZWLE1ETzfGvOJK5+l
rR4C0yAyuW+TdWCZ1zJRoFiXt9BO6KgZvZSd8ca3IsxnhOFvinIRRqJdSDXoDkFktAel7F6zgcAB
yO9vMeXwpk5K8kd11T+NDBBOZZAqu5jQND2NHqUVRfus6sTe10WLjG+wn4SzYeASPAXdrRkbYxF5
prVwOwT+tfhUO8joOkCPRa9ZiyQewpm0aSRi9QCf39v9+GKFfOaE4uKX9VrvTJgLaPXSZKnSvsVG
YJ8FuQ4bX1cuDkdj62e8SdG2BemO4Cxv3V1ddCl2XzGLNArjvibWHLjyQY39q58iUYxFxqoSGXMB
OB8ePQjxuNdfAmZ6rVmFy5aMvY2NlhMosuznRdo18xRR4jJwqaglUQbsG15DxfpeyhIbZtMecxXM
og2FrgwC6zIt8dbgpAr8aDbcSXNUUFMUD/bgGUfeVsJ7lB7iQgSXtRXtOm7Li7DlZBZt925ovgy1
fw9Gqn/DEMAmrLRds3hd5tP+hVypZR51D46OfdUt+gfvNCg+OdWjgrCm9ziv+/opD1HstrU1B2Sz
TnDyOY6nHfIgIWGX4Z5E8likUYMNJCR411XOZO1ZB41g+XIgzq2G6pyNiEIF93VhcYkaZkW55aNz
TSx+Vn+i7FkvNSm7D2YEyL9SvHOmDV8Fxo7Sy7210brfQSwkZLYnz34WkU1VgixA6KicNK8/9lZn
LF2N3E5B+mUS0HE4Jur0crALxBR2dxhKRVl60jEvSGAvOgGQuA9T9kMTD1dv4l1vIEVgX48YOe+0
fa9wEzdKZJ6ZpayZyedPqLwOOs4LwjfENdXlWuoAzOMxUZYlOXJ61LoHY0y/fNm9t2PrvJBWVvaf
ffyUJniyDbTL/1NNzf9eVp0FAMa2XGG6EGKQiGDC+0dTozvo1m/Zx2f1x/7pLx/jt+ZomgBZyK8R
0E+YA8Y8vzdHJH1P+AJ2Jfy2ZQjr97mRIhgpGQ5zIwhWNEGW/l/7FUX9BTQ3m2LXJMiZURS2gn+i
PVKhKvypP/rLZ/9HGXpG729m4SToa2OyDCdYK2nCOMhlsCe2lTm+331VUccoOE2bRWuEwazyqXI8
JGRhglzIcqNJEWdBicvyu2phZas1hXrFdF9lj1Fc71qSdZBFSwW9FKXVOqxBgeZFdzQrW5s4dScw
kyWRXM6V8euuaIp0XuiM8Ose9tuQH5wS+1eSeSg/akLnOlfZlWP2hSDyUEgi38C1rWqDZWqqIrYw
DLq2JAAfYtQlnO20uBigq/swe/My1tcGAFrSeSwyn7JDIjzuj3pLoYVJoEEACaAPXaBjU3O63R3D
U7eB18W6HyDBj2ed9MmH6vTs411UAyovUhAin6xsoHEO4+5ccWClNMWX3RCKHml48TJBvRLBlcSu
5j31QNLx/fHTEMRo/9DNWdVjGWZLIXNiGlRMcFMoQtMfVRMC8YiSfp7ExqVJwy8tVF78nnjGnJer
UapD2MiFCKi8k4aU1ImyqobiSf+xzhL5vuy1E6qa46CWLl0msphCq2ddgq3c98OPPMM1I1FJpUYx
WeHCfW7AK5Wye9ONaTSV0K0YFA1kF7Q2wsXk3NMlLBy/d4kqyF9MJkQzp7aIWqq/CE/gzt1rc1qw
S92C845Se1urIIr9wgQ14ZwYqbsIhcqPqCruakYPEyhwLUy1PYo8eFSwMeI0QfHQdxYfMZ8+oXKi
/fQuKjjcZ1FfbhE8sSeafCOWJ9/6GtmcLpEf2DCMvVjeq9h4wpnOS0NpYnIDRbvONsTQ0oOukruD
fF4sKqNkw6a1hNgG/t6blt1Wox0dfawX8PRfSq/QCQsNJ6Ix+ZixaaOnKKyrrjdsGYqAuJW2oTRp
TjF6Y3aDGhLEcKBmjDNgjMqpL3ztmNStPIhKN8kOL1zK8PzgerShXuoioZbJzh6wioaK9lSlbLWS
Ac1Z1lsaxW8iVsBq0OBXfHi8IXozi+IdEf7Kt9gXosR/8CSvgxn4yp2mkLmYQxJN0PdiEXiIA9SU
RgKlvzeXwHSBZ2RTqlNLCG2JN5O816uwJlI2N62lHNE4DtqITM5oDr5WIyA0t7jtLx5tOncmCJC1
qj4hzT32iPJ1q4lXmaMy5S2YrhQ/WnHfuoqOxEfiB99DpYcsL5rwjdsspkZUCvgLVTyDZUlCrmP5
y6nDAnXsXJXQefa8cpfl+UU1eRUYNKLBQwJdkuZXEfIyc6JyWLaTFZNcsQ+RQE1GhgMPGsVvNoJt
d6KHIaby8A3ehrTBTtLKKT85aL56BeOQohkOLxCr1DGyToHNn2KGnSJbNGgpurbfddPQmEBZPumN
ehmwzehOsJ7OgJiV1Znr47Nw3CfPT8mVF/WW9sqdtQWtY6BbpzxFHeKQfzT6yfuAroJdn7NKdO+k
QglEkczhMNrQO63mPsJuWLkDlxMbOaB4obmqm3Rpq0gPK8n4wLLy9z50Hwol+ZJNCXSzYlXGafLp
QhOMIv9Db8SU8s6XpBRPLJf55jatyqj0R4Og1lWjWpvAZDxlROQ6dl79kdWAvpKaMChWuOjzYnEd
HffFnhLDc6+5GKHhQ19O96HKi2OmxhEXarMNqX0Z9DB7t10GN9Php+W8hapNXCJRNYFLr1SDSMGa
d3EEZVThlhfSnquNrZLh3KaErlmiX4JlYUY0xgcEpi4075CEJcF+L4NAMovL8VX43jeBoBGwASfQ
aEcl/IPRJYupwMOTR+9WGO2J6mF73+WQD7WmviuNxNrrmc3GBRQ6D/ssQq/uOOWZ4XVGVKqAPWZ3
hnVt4rH8GtHT3U23NO+5VepbpRnEnYLLWWg5QDXycMCCmaW/V0e6NIjcyVtRgbnoVcUGCO8oxDMS
8nIpxIBXt6y/9wOHWDhykNCHqc8kkkm2JX1QHYpkSK9VOIzEgTGqph6FPayYZfxV4j1ANwNIIlbR
/ciskJcIrvdLo5n1FsOjR7BwZsZzUHXRbTC4SJzADjdFqnVLz4/apc12cYN8khuLrtjpU+Ub9h2i
hbmIYJkgyFcx0ZWGuY0y2b84kvtIrynFNhRphN0FVVHekgbhqEN/1ltiU0yltRfogpQTKQf+B42v
f22SkqsDoRKicHdcx30RbKTWy0OheHw+RAtePfWNfucnTrUJzY6307WZYrHWfhickZMqC5aD41nr
lEYdtwOo/EmZL24WgLAjH2tvpY2JeLAzONWKhkBCq0koKUPLXkZDPXXVZfHWl5b6HPA71iLq9Fgj
AYonHy99xr5fqZzC+FiEHso+bk4ho7CzI4Zko+fpeMoKXojYUeODNCx9xeTOONh9xJYf790zTu/g
ODgBjB6jHCDdctg8+gG8bWsKyiQbsz9rrq+sKxANa6WLJA00N4BtovvK1u5qZPl46FLymEW/yHxc
bJXvgK+LMApxman31OxjAkkK85QkygjNoEYw6HXZypMmFw9YzXlfgRUIW5DrVQCDPlZVbrd1Mw0X
ogg9p256GYLYdBwP2FLwTA8BWose3AcrmyId2fD0VEtqFuKhYDl9SQI2613jfOX4nJYc22igGVDu
Mj6GM2uC7ZQKE45UQUCTEauu5GOEYgs/CwEJRz1W39C4IFYdfcxhbvZFhni8CiyH4CbJ7Q72trVs
oT2S+GyDXZLtpxv05XEocXewzsIj3sWVtmPdhpZNFv1LYqZI6+NCvGU184+iD3zmPj5ie3dc9CGT
hFFDRKFlQnnUCpZ5beNU68KP3Es8OmCH7OjD0zBMBNWgnIihci/IzdVNjlxo7XC7/EyKAMCdAVtC
byoisXUmXU4abpyA5+Dr/TkxdNAqWUXVmGXnOFcOsR+PM3cA1NRknrLl4gCj1wbpjQ7WIs6ETOCM
5YBdflUhRVATEVIoJZrJrD/S4m8bl1t43ucXxeTlIYnmOnrN3UviD1cfXuqBUhQB+UsCOZ/o3fow
1cDtAFqCg/Jp1MytVJ2TESQX4cErEr0sD0MYBAfdHl+CUH8SRglpb8Yu8jEfknydligbitLmBp6Y
pzjpX4bQQOKpVLxl0AsKfF22Or740sMxmL47IQXQwI0bT/4RnfcXeN2lI9hwFB6MjTSuj8PgwNuT
47IqHLDszmtcMYis6mNjAi7sp1Crsc7QVAcDI6zhpVMJjm8o02t+RMT86lkfGUBhhnjLUaPbRnss
ZPheePmhqIY71J+3sO0XtuC4sRJn3lvBXoGsMOuQeC9KvzlWDr1CnFv+wrbbo59SuQrhLcMaSFFa
vShBDktCUHUNRv2Gp5HUvfHiBqh0pjcItyDLVryqE2ii99EaAsEA04EgPqErZ8chn6w+f1dqXijT
drZjL54qvDhFbXfzpkUP7SW4x6sOpyy702IuIpJHmy58LOzqBX7MxvKUhwog3LxMuT7MXL7kbfkc
29iAmgGQVWpQAQRKwf2TdC8Kbd6Rwrw6ffwRJdl70bJBiaeMjKrodIzmyskumxdpWk8KGRJRwMBw
NJhauIAQZhhLkZuZ6d1vDBi31XR48oxVScPjB85WWtkBgIuxsFSEagHI2WnH4c5iD8cJd1xDtBdb
bTRKSIVgnORtbCraDVO+NAQeLoMMjX6XT2L10FY2A6W27SZkrcHnFHX4NdXeWm9uPD2Wc9QGU18W
EOggB46mEvEPSbWLVOH9iyZ7qWLa3IDNrTFg5PQ1R6DuJjaRMLkP3OyLZuheZNUCK0G6SiI4VQCx
3bFmbpRKP5VW8UZbdDBoO7w+/Shy78RyK12lDio3s3BwO3+XZXbhrGATl9Bz4nUlBE/l/Kz0q153
X24BgDNFs0yR8l6rzhMYFwfGi/gk+P0uUvS1WTGrSudT06BxEnZCakXVfrhJ92aY/VOUEhEe6GvZ
+yzR+oGovPyrTy0GdPEXR2GxNEdI370XEvikLDVu0/PEK56TsX0g+ojVu+sSfxpZ2wz3I3HF4V7g
25suXt9MaaU1azWwy1k4qgS1UepPQ59ESGpdZzuVTdItXxDGs6ZweHlyUjlGfABB2L0gqCI8qqov
hp0TCDl51yMQHfisMCdOf9WQ5Yde1LitNK5NtiRrtiH8V9e/4IP9CAU3oenPeFX7lCBYsyDYLZWe
b5N5KY5GSs6GMGqBEYLCctz6ZUNYUSePak7nj8hlZ0UZJESathjVQlq7W+QT+LNrSCw5CBMWjrRU
hYsEIEYXVdoTq5D3cyyskxFPec0dBNiMeJ5F3HWLLqOwhhCPczgI38I0uzhFu0g9lmmoasTMCLmC
MzP5YGH4Be57B3yauBOLLOOSheFMzT3ib+N8WVHow3g9Yhymmw60YtU71WWqvpnvfYgWeCg9tGWF
H26G070E+uMoA0DcTn8KUUMOkkgLHdg8PROqCtjAp8TBGTb1IHobx2s74IPQVwMh7JxiihA01sMC
A/o8K/VjntWU5lr/5EdgdtIwWWa9TraF4LMSpRxIhtjYKR9lFokIHIaXLK0uGdvnVUkDC7VvEq0h
TSfgB316zIuiVYhr0sQGX9QFHz7LH9JuagTSsH5cLXrHH5Vj+UhRjpAhiNx0Gwx0MMxXnpG0wUrU
6zsQ3qtLttr0mkJ1hG0EFGJW8OlddDYt/yjorjWFmUbmx0uZ4UJM9eY+JARge4R5RV0qF30xpig7
+Uj2Jm39NEUhOOwiEZzMbO6IdheWy1SCwk6be0guGobmS2KbLDYsVmBum32pnXcSZXUJrRQkYHZx
C8dCtlocLH4j4ambhvHeRCpr5GyV+dwl4/aiS2YRVpXfeSZMimS1D2L/KA3nUrkMcPXoItMIJ2B2
UHBAz22HAM1Ki8+R1x4rNn8mdJ9FGjFXySX+oyKnn+gK7ns/Tjp71FkUkXdrpjSWPT2hbyf1wolM
pkLslBYq+9XKYaRNdg5JRhQEy4RQwHnGPGiouOa8gItAAsyRKKxmVdqwP46LS8Zcyomws7d4d5fC
ig5myR14mn64Rg1ot7E3WK0ipmf0L3VrTcFqqH45WhBwnVwL2l1d0OSAnziEtXJVs3yplQaxJlxs
RMgBqDKvigprWDJw4HOadzTgJJgtoSwiU2A6V5vT/aI1r/jF90PVHVDZXC0RgY3mA967HuW+86Lz
k/9PTYInCf73vBgqmO9N/XvkweJb8+1P/7HMmrAZru1nNdw+a2xAv40wpz/5//ub//b541EehuLz
P/7920eKXiKsmyr83mh/nM8ijsM/wxhVRb4nTFWzmYD+fWXg7DNJftYF/ve//9t81/wFAZ/QVEbH
pkrq4R/k8+Yv6PVtAkeIHQFmOulifhW/ALBlsDGNcJm+TvwdpsK/il+sXxDDwIHjAnU0ADv/5HTX
5JH+YCCafnQT+QvPw+Zb6bbL8/vjcLfQBGiF0DAXoAQOPpW2kVM0GcwuWfdZ5X7Co5Adl9dwoIJb
xA5BrwpIjgPznIoa2Vk5irOu4M8CzVn5inasevfkBsQFa+FDooldJrJ1b6a7OHusVQPAjZE/xIOF
35N07KisoiWLfKZR2Rbq1jwK+isqjwMThy9zGD8MUeC3SdakM9/tdCQ+CEszoLWM9VoEIbbus9d0
cs+GylI4cmv3BUqVZthHofZSN81zb7ZPg0g3usZYt+v3LHHQ/bmdyd5WWzuh3fATsbrLJXRsw1i3
tHCaUjG08/aOe0RmwbKWJAG/nuniG2cgsv1NFsqd3libzCj2TV0h76YGafg1SNIjDuBI8ddqNuL4
N8CfRxUmluRFt9qb7TqLove2NXUwtrK7D+m7tpD+1eOu7e33tI1fpN4fGYMduC1xNxjA4rX6DSTt
96Aol0nF7bYpu53eGgnciSqeuar3yKC0ngdRvq+xHRlVS5A6bt2m6HfWUK2zTOzKzt/6Y/lMJHYx
2f4IsHe6cIEhACF9tzZ8+eXEJEJX9qKLT8WozrsowcjAam5M127ivTpoBUC2g89rZoYGu45GTM/9
23TIRJO7sahJCe62Aym1RWc9heIxSRWCKjCfYRySCBJZcX/zOzg6Yaou/rXPHCTIJI1w3XMJMnS2
OJL+/pmzbr+lP505f/H3fztzjF8cBLTAkthd4b/5o2UHmTK4Kc4W4pf+rEU2WCnxbDhtHHVaNk0n
1a9nDplKujtFKCDW4ymrgIp+O44vf3NXcpJzsP81T5tv89OZMz117J7gEqcDjFPnz2eOHnbVMBTk
kAvP2CdKv0ysQTn6KGW9AFxi6/uPTa1f06bY0rSBJtEOVdO+BoRqdArDnDEUtyaCVjgm+Je7Fm9/
p+D1891qK9p40WrM0djmn1qlf9KEvwsMu5y3JmWRaUVvSHCXuuPf/QARfg9/cDFk8uQO2XbQuRUD
TVxSOLGt7SrWKpAMerumGlaO7lh98+KRyVOXjbvIxp4LDdItHfzS2SFKvlRMg4JJlEEonsavks5i
WJM53C5Wvtp8U8bi2Fj2PGNrUDpI9a3av9mavPQ+CmfTkKiM1N2kNgKasGsIjiT5qL1IzQwWgqqa
FuLHZblK6Y68DJpsq/rqDJ6mso6lqx2Zh9PaFnq3SHTKa6wkOmEs7oubV89VHnyVZa4u+haMUZns
u6rayLTdFkZ/IHVWW45yYJoqnijDubIndI5iPtp12a2xyWOwR3Xg+2ytanJSHHlI+/eKmN2erPI2
GZZ1ykyAnDYNEiLG2AjhHpP+hTZMEEgiqNqG3Ai/fE515ChW0WD2DcLpKO95uEw+ItVBrxMWV72M
kDHlSodfWhZ7fyJv6+NKxzGUK/LIMn8DMZNSEHAAI4OQ8sw/Okm0VZgqZplzC1P9ZjTIEn2t+Yob
7e5PUbxxmh+CTu3mtoraLCg/XKecS+/VkuOKjnNtShLflPAUpN12TMwdA51bURIlN2kpNYymzLKs
tFoSQrNRK/sLViO+6yo6J5G8q31z9dGWjNFwtkO8rXpCVrHm4J7qM2w/gpBMe1KmkZ/MKKAfNoXZ
9zuzkQ9R239KCB8LJ8G75NTPTmffWmpGp0sXSFTmqp7eR7gSC0t354aKcsYAU6mjjujVOwPJTSTy
VRN+kPt9G7O8mA3YYjNT29aVu/eMlGPfnZtozocyv7twUEPfu1duuP4XP4BVQ4PnrxHzgnHQmWqs
v38A/ycS5+zbn6tGTrCfH+C3ExhnJDpjl3OOb/Dnrb49Lfw580H92tA+poX/r1UfrkkcnCTLsNPn
ty3GR78fweIXEg2MH6JnsHts9cU/JXoGSfzzGczx+8MzqvENCVf4qe6rIzFJyjCjGcMyyfKDgcRT
7e8cSdM0ABVTPB4plHeq9mgR9YFotWk/nUWcfRdHrcFXoeXnFg99nY2ArZJN7cF40OGju1OWNA8B
uz4kKSb2wfXWLYh7sUCStHTbfsmsv5tVXrGF1OIou6Ce5cM9HO5Z/EzqS0WL4pzDeocQsQ5PUXgO
zUssr0THWdmti9loMnGTFHivRvdK8xm9siQ5qN640BMy49YysMDskL20zOtLV22juFwgrRnXPjpr
Lb/XMUMZaBFk5z554siaplDxxTOIwFKm+4+VByKCgV/OU2+6eE7GNd7lLRJAdA/mjD3/iqDAud+i
M2KviTB2zsMSzvs2qPHaY4zrRYtOe6+th0gjGTUhFAswh5t1pANIxm3Un0awlOpZjueAYwr9IhZ9
clfmerBnm1Y/Bc1DY3EPE4goGfizhyERsLfklt9Qi4582cda4u+wnGOFZi+A6hNYsGV1/t3eCveC
y6fsvg3CnpVstFRiOOPHwGnmOUvtLjNmQ77uSIVwOod5gwAdyZiRn80LPgLoTxS0sQ6QiYOv3CXt
XYxIhyZUsv8agU4y6nMQPxT1fYj35KDnRjePLbbNmGrG6Ye/yPjSdyd1YPQ7XAP7TUVB7jwUyUvd
vlpFxtp1zvuW20fVPUTyLOTJEwc57gUjZ+MQhMdOvxqcvvaLRhCYrK7Jaaiup0KcNfVSYnetVkjT
b8WgTYkXchkzSp0VADOT4uon8sNi9aCFKzNtTsU6P1v78p7y1do3R9HM5bY6RZv0MhyqU3IrThX/
+9t/BXtxiPg/yq7iymx38+PrPttNj9Adp39Oj5aenU16r8/ZLj93R2cDCJtf9X78uUCsq1Owp/ae
swPm8eNLeCFX56E8eOfgpByDE9z667jDsPeQHv72VUkmqfi68O7Y7feE1W7qbbZ8LE7zYC+37u5v
z256vOFAcPGNfMb0ktyqU3Eq+Dr9c/rK8Hynozi99uv0np/zc3pO79Uxuubn6sgFEZ+bI//6GO0S
fik/x4tgae2dTXk3vFV18vZ4oTe7YD89lrKbHn/6xiHfNr6ANLv4v/4owS05ZafkBBNT3wU3XGQ1
RmcaCnfm0vuMYN5myQlDF/+f/hleAv58dAtuGc90etxgMz7xzXi+09dJgrDnifP6skeRb26lz3T9
wUCH6yDJ0OqNju+xp23gDjYro24OZ4/FxsNA2LctGY3aR2FsKLvmVcHIm89532+ZxnOFMu1cqFgw
HYoTYzyy2GuVg/PmCKY+zwmOBN97GCxUznyAh/7TtJhDNTNemfYtrREZ3JLwgnljlnYwRPEcaP6j
jya/Nx689M33vwHlb5uzr90d/dOVZ6V9axICCwj686Ipt2luWcRWjHyPb5wwg0veMINLtcsWilow
tEXu5F2GnYSlzu5ipX4k5lz1yNeY2Q+W/K5Ve3KmGrFXbMZwzUKTh84C+39q9JOb3rzhVmQ3z3kY
5bWNHwL/Xoobs+2GBdCZCkEpHwtscclb4jhzyJm7CTnkGvdB3MhgSgkJLB6bgU3alkA6rdn77d7r
Tq2zMzZuckGKw1V1c+2LbTNnv/ssDnbxymwJKpRzksGcNz+7juEu28nkNfFetFmPqnnNcmTVGftU
nqri1vfOrDrGKyffJjul3xaMOMPyX7z5485PvBz1mq2hz6Ov+ke1x/z//p/vbfNT8fEXj/Bb8aH9
QldFjgBIGBcqggUz5je/lfbLNOvRDUP92YrqMHKa2j84D/xlgVP299pjqlhMmj9HUH9oFoXLP9P+
OfAdfho5/fTD/1R64GKMkQIVYNg7xq1a2Sy8Un3TrGhd9MxuNW5VAtK4WaPc5QyYG3W6HD3x0Kk6
n2n3MUn0C1PZpafina4N59kmVySvnFcP6hUIh10TRlAjmw+X8bsBpibqtA3o90tjWXgulX3RIMXz
q2Adq1jiSfV59ZJmp1PRxMa00fXfJ09OpVVE+rj/j7vzWI4cS7P0u8z+lkGLRS/GHS7pTtKpyQ2M
QQEtL9TFO/VTzIvNB0blTFZ2d5nVtjZpGVTBcAH89/znfIetItZbs7hbyLAQrVa0R64sR1+jODP+
2/rG6i6NXpH45A6nkWHCqhVRBslxJRycVUqIiRuka8dbe1nPAQiKqo/URgOJD4b7a0J7G7I46NLh
lIvyMSwckkXVvqiGm6FEX04sErLtmxBLC6A8wKEAfnXrC3osXQ4NfvQ8+jrWlqvRgs7j+ZesSA9D
xGow/XKpy7Hj116Xt+3c3pKhWos8fPCnu6E8C+VvqSMmVVnxVDiHKWSrV7P3j/q1q2VBygkyVmLr
GvVrn9zaM85y0uRmNK8AYG1m966cvswcYhAIHg6vOz+qAgdiF5TXlUh1+DkPLckCn42RlP4ORNle
m6oj2EZqINj0EGVSYbmWwFN1IIAxnW12bX632bsXjvi0ORcO4wKBXGM1SOEqjZTBA0kw1W6SGIUA
oqwGwzqwPl51U72BTrBwAYBj8h32gG3IyXZFjVmo/vSxWIfusDeSeoPT7aUaQeD47Bvte06mXJJ6
eV2O5dmZu6+wKO+xL9BEatxDSjpjaGPZRuWAio+qL3a6YsuG0XBTFNEWitwOjZcQyVcUVhj/edCG
iC4KOMCauRFOeA8NBOoFng08qVMFVK2zD9BDNpUdvsW9cPDuMLuW8TYCXNCRVYF2vJ6WZip2LG0l
ICs0hxyKYCNZFI8JQGHED2bIlaYU5Ap3L/tPTy9J5r6H5DRq7ix1TkTN4q7pPfmNfy7qj5jTJyUv
GAbcu8iUBxFOvwzED6uZt16UnTyXiKFuVg8mY7P02vu4p54JDDozd+7tIsu3tvrSMiSlJRhXqnNj
D/BWxGF2smCc9UdOs2vhR9u+ng6uTpK255VCOWTkjDdWPa0RwvYdPbK8/2Ania2wsKnbOJIg4Kro
poHyELmKvgHjEA1d0PRwO/BTDFQ9tsnWMAT+WQSW5MGcv3WW+Rg2V7SqnbRQbhwQgXl6HVsnxV1r
4I2nQfGs+AUM4HQozSPMznieTlz71jEtbD5NTAlTNbmyn5oczJl05+pvjPhBBN8NGWzty6U8V+xd
h38Ms2bfs7c0Sdc9ZTzzqkTBIrKZ4JPS5Qw+5SauPbyDNYyGd3si5xZSoGXf6gMTO4X3ek88EaVY
kLODyUZYg2o370ZP+yvd4FhvkAgRhxrWbMMEpQNymRisdKwuMX7YMh9uiJYGriKZ7477ppz2tndp
HB4xC2ULE6prfvqg4QzT3GQ5jZ3jtBrrtyy36W3sjr37bE/3TuyvW50tksEgo6AtfrFWvy4SVqec
NaJcXFcQ7xUVdx7QwQUjziWYLsx9lnw0Hpu4pA4mn76ujKdIaN80KBJf8cFghG+kTVdpcWdJYM4R
RxEQU0Qo19hCWGW9hRX6RE7vXOVcjRkg6ERbm0N5xBNNn8j4bgBu9loyYzRt1i44mrw6FnONLyC6
kPs5+o27En5x+Am18BZjLS0IobK+WCWOd++l5X45DJF9W/s6C0F/H+r9WiVzUHUsUpu2ffHUuCVM
SJ/XyfSv9Kn/UonGVR+f96InTl26SzVYsHF5GLI56IHXOJF/KulmIUS6QuZbZ2N4GkT6Jitie0RY
yF/061zv4C26qF51udG5LE9uc9tFv8Io2c5sGNhSrMzSBRDbrBL3WjUqED20EM3bFoIdsVm+hDE2
29p+0LLy1c26TYPc1DQnwnKBzAC9JslmUmKnjGFrFD6APxYgujha4Cjd/ksrZDAb0XEpFO2L6pKV
76YRwp8u1jGhN9rnoD4wFzr440n5jCuhxEXrSaE6FzWaL24O8SR50Nlf+JHxPEzGxombUyzQZXXv
fiD55rDKz3nlYrEnPSJwBHLxwekYpLLeLC/amUeLZeMNWsu2UA7dhfGDn3rnIs/3ui53uo0Hu2S1
ojp9VxcXUGriwZ+d5Q4CnG7oXSKG2V2OeUCp5sqYSBmWRacRu3QCPJbrfrQec+oZ0lm/CC8BzaOe
MtFtwPPdGfJSDQ+JV55z091YCUhyD5tl7n+P7ZvUuxenaYgPyUcxQV5J8Cu5GBWcx57aoX5oLrqs
brnsnqy8uciyPUHLfxZZuLUpzfPz8Ty5/CIls4ouuzu/5g82eSMx8hIG017I6ij89l6G9dnHeGhy
3Uow9sWs8uuJKBiouKOFZ6P2u11Xf1aJ3BQQKowZM+TwWPki8Kx0E/EatAHhNC6mnbBl9ZS3ORr1
GK5mN0EBhXIEXrflEfLr9iGkvw3IercC3g2KIWogV1jmupKIplgoFmvYaZDOzg8zljeQg6eiWGkp
R7+ZTfqQ8/w2xVvW2buya7f4PXYOfZSWyu57P8WjRzuA5jJGIBGrbl9X5kkSLqpAsofwnPNIWCvN
Rt3IzBb7MMQ82OngPjKL5owM/1YLwTj2jk4u8RABBwKOt4mEf4HbfxGwRZSrf/uLd5VdMF5nbZPZ
6EIdI4syIIJgDouhbPedtbY40vUqfchE4vKAMXNBJMxhtHZ1RI5CUYU+jXcmSE694aKDh2PvLPdH
OUR7MrufMp7PcKc6bov4NDqdIHh6r+XkqbJZbgy7PitU3jEsgiySQY8+UYQVrh2FqYc/11QfZ1zQ
ZkwZ6TifR64RY5Tu6UsM2BeuS59cW9ye5zrZ90Z4nEW6i0THWSoNNK+kaE+d+2LY9PAAi5w6pvSc
dO1tgytzGOVHT21vU6XYlLTDwMm06nnSC6VeDCvGTtm7u8p27wwIkwJFzRnKXY2urzuvA/iKBJeh
0wJlTfPHNIMMZjR7nxhyTvFwEifbRORr/BY8rVz0VWTeQ3/6zF0GWSfNqZEKuys3zN4NQgpUEGao
fY3NC935mpWTgk5Nr5QBGGBwvCutb59FAjuwyFgWOIQ7xhRbp3Duw1GcPY8xR+nAfCm938QTSHNp
gAVzrVpHppefjcC5hZHn3krC+4Y15JZ2AVwWZeRuctPZRcz0WgWFqff0d88Bcpi5IdOhdqI46yrk
7AhmanmdvXWz9VIL+1BG1dYoqRlrG/9litLbSSe87hNcBnBWZ8UGVNROiogCDefZ9LrHqL/4uXaI
58ewsQ9ZQuM8AVeimGtw9cfG+YSTjRI2EgpAos/H5ddzePV4667+8iJ17c/uvmBii4bp2BEtxrMf
cEdlMCqD3BiONYhUYLaX3nEPUZEcJm7FeH8PlYevlzKwQ6xZ92SvIQzX0xNZnW3UNI9mEzI8cdQ3
rC+jDo9EhN+k5geeWTuBLuZ3rwH1WCJhLtfpOtVOdmTt5oK7ia7T3zF3L0Ub3voysoPeRWLww0tZ
QeBFIPl3P2m7yOa4OsjIWYaBc+afnrTfW5hP+f/5z38U+hHj//oz/jhr/2abGHAQSer9VvP/OGuz
hV3WqD7ne4d+H51j+N+FfuwdjkE90mL9YE0L/+n/nbWxd5i452AjUqjj6qb3r4X37OUs/Xsle/j8
j//1Y+/466/+Z3vH4kLUnDYkOz761goWWXU1Nx7aN5baqw66cND22UG67gIzH/eUz/1KBv/O9NVr
GS2v/owkQ6a6jdv71bqzSxxK7BPWWtfuQiD10+RfKaq906WUPZ+mU1LPX2ntUB7YuK90ez+MmXmv
HA3d3E7Iq+Hc4M5svIHRHtbmhF6UQnOrcu1RGQINWVZ7X4w7ltrX/Dv3gnOsywS1mFlfpWvioqzd
s0wxf43dWRR9h0nQYgaPHUIUGcQj85yW7Vs2wXfwjGNnlCOAJ5Ncj831z+jSh5BbU5bF+0po59Cd
t5adXAaPSk/AkPXUrvFYf9tuD8XeifeK3MdkyUfKhKJNyL9PudNtadLDag1P3ggbkUTKFaNWc6W1
QwD98FiYkJDYwgGrumra8pj0zd4bqrPJavt36cwIPTU+xcrYW0l2qPJmV9HpEU0hQzyHPy7CmUI7
J/j/HobvVgxtJbK4H9fXy4NGHfFVnriPdtlvrTF+bAuqosGpRn1/jYUWcq3x1VbyoiljE1v4Lyiw
4zgwvYB1ubZ7jD3xaLtBFVo0uM3WlR/Lo4qdTVQWpw7yeJHp1/pQcUqoq6Uc2b2CdXipjUxuStrJ
MLdxCI3NuxI3O0QxhgHbpI16yuSzBmgC+xBe8LblnIooj/GsJ/0RzgytjbnlTJ8c+EWztZzzx0YT
dz9v139bcKvrQEnlzY4ct1xi9H+qAz695/nXZ1+//0O6mPf4f/0hf1yezL9prBQ1NDvNwi/2Zyqd
yUZx4ShxSTTpDjXhK/398gR6ziPqzF6QFeZvve8PJ4j/NwCz5IpdzGkGSUk8a39xfvwzJ4j5X7aQ
f/3V/yIFao02RhL+AxBSTJpOH1EFaWsteUNtn9YhBosCSoFmGiwKzYqs3+iRc5DE6Tpb285Zqvbe
3Oa7SLqPvp8OOB5mtUuXFiF/EFBZw5nDs5NRMR03yatJZPluio2DKKCCJaUhglB6D6qsG3gIWXVV
RKRxAZRpJ5EZ/mGoE4byUpUb7H1MFqGVb/Rw2RQAm8TOnBpjAEvuzhLOucot515FQHimbpk85/Qz
wYnD/EX5qE1rpF1N5zmK76vRYbj363A3GpX2oDVFe/ZzPT/aMEFXXRR+k6WifSdFbi+m+J3ijL1J
AnHvQU9ZWUs2CQ9vfojgogLUnMO9PuB5y5SRrMJaq44mW7i10yrAzM3wFJs8LHbbB3aoXofQJWfi
pbvSAQkvXaS8uqxpkXL7q3ge3kW3EGh0b1w1XZ8GrtV8zkBgVraIv6BzbmezmVdOxdaiD60Pi6j0
NilSMA6AP9bxOHgbjyFkY0C3CJwqpe61piJFEbhgHIP950XGxHQC6klinQ7yMe5ImsLXMMKRk7kx
3fcRR003yvK9NdCR4Q0m2MuqvNUqQhCcW5IgydKvMI8vtcvkWxgpJxWOLoHk71sRKa4D30+0TUwx
EdbfDK/iGF1XcnFS2xlacLy05pQm12cnvAG9fQ1c9MVjptvlYCZWcoq+MArhvJiQJSJYdU9xlOi7
NC0cEilufrsQMJa1trvNfUhUBdBFdKkGSkVbw+9ov5SvnFUPU55q9oapPnTy3TwLCr4WG7+lTPqN
nGKrQvPaKfJr6lnKPWHT+8yj5MABsrKKm1EnKs8iipTWux7Wn/bSSOrDz0Mj5yZrRTedI95h31bc
M9jBOPqB0u0m8Ef/FXzKr2moj1lIXhHiRX7va/zFaaRPp2EsjvacZUEW285u6NNf3MToQIItAjld
o5RFtO8DOs42zQd2OW4/DVh01GffVA9SB5tRuhq1JEjyXmSjYmTpRzGFTpCEGTrU0oybUC0eOLzx
VqGFX7PNZLNtu7p6bVPfWbk2JfRz+uWZQ/RrMoZur3d2sR9SdSRqHq7IFQ57f7Syc+mGT4NXlKeJ
hpEV3ggyyoImHVoR28AtFtoK7Y7c9SWThyOBoskRjGor7aMztrV1bIGR0fcN0OsWVPX3krNUAopw
q+tcNiJ16y5PsTDcby0veXK0HaK4L3IMC5a2S0pajTwjflIFG0K7hfSWA+lpAbGuEtEcXLPUV2Yr
7KPok5vl/AItmJeJTSHhVDNqpEC6HKhIgaGlBKOdMg3Ij1/brq8HKKLvqOTm2aqzcDcbWDKjrjBv
57y5QahEbOkmXiWZ41/sqaUGrcu7q5m8WUE/sui2nMkrqseVCCRh5G3old+0IjbY9kVc76U2hKfE
i6ian6foVkrO6PlSTKO6OaV1PkmwV0m4Z/iy1oRN6hWV5e0qNqD59ub0pcX+9Vxb7jEPNYJXUVOf
h9Ag/6G5d7gFqFVJ1Idds3hNNYtTI+fHYM7bkDo0/W2YxpfYHxDMgL5xYXBqiEO5txqLosE+otcH
nb6qTeolN7aiiCP1O283O31BSWXM3jAUSGkex51ZAYDGNNbsGqHIpaDqr2iCrNAW6qX7BbBk1Tub
uCfFgIy4YUhvyZ/YqL89aZuqaIdNo+gsC0eDdc+IuV4UfnYJB9wSY8O+2fBaa0XxsrEfFsm803HY
NUl/7/I3HEZT++XVoxZ4hkF9EwZDTmKEeF1iNfyqoG20mdI6OiDm7WA78S7s52mnZfp9XpV32Wwd
ZBlKin4K7XucOp6bgZR6QH+gD69P9oTK5BlV2NtGnv4iR3RS3ZYf7dJs+e89FC1FIJjmmTRAups/
5vf/2Zh1j8z6193of/MD/hiI7L9ZjDuap2usX3+Q9X8c12yGHtaxEHLxwP42zf4xDzFEASPyCQgw
91jm4pH/uzMWegvsSq4enPMMNgLGv7YbxdL1l/MavzrGMR20y4Kd+RnY/nxeK9PQhVnOeyarkba1
fj5nOl1W+iRAmsz6wXHTIDIT6s/ktiaHb5lya5qkKFXA8PSaGzR/FMaXVwJpEu1tFM9fQ/Zq9sZG
10tI1hgzixIorJdFT4wfaPNV+BDW/Q3+p/ul5oOS76+URjoM6QdlD/ddQcS+9YYb7J/Jypb2fvml
gAvd9wbmkpzytgQ0GdMPBBD7E8cbbxic9rLcaiHvaandpcvtm3jWKB0CA7BP9Ho/2/2vSWspIRMf
loIt1QGIoX1uOUvmhfbMVvlGb8IDPIG7fgitlem6MRMb2bsGO2Vb6O91SjIwM7aUt9HoBHdu0DC6
N/gpvL0SxgFdae3x/507nvUEgTXtHiyv2PsyxZuf0QvV3hGWPMeNRerZwjQEo2RBvY0NqdbsqPxH
Tp+H2meGM3guMsgtKZ4TIhAdibTctfYcZ+DTwKXsCEq73bZl/WRjDRWls3MU91XMwsesyc5p7DGr
Jc4Tbvyr1LA/jFKxV3Xf3GF+FIAQUOa0C6fggC/SMXdGj+WcBUDy926VfTShxmYUbL5K3Useg1ov
5Hbk3EvZdkwrlCjPlgPDyzFuKPEOohkDEjrlboYvx5FyS+bqGOs1P5ceAss7uX2HR2M++Z0DaAfN
SIsPKp/2LOR3zcKNm+ZmH+fOtuqZfxuOjKzVm00Zws1Plb+TSX3USQG0cDDtMDyjULns/voaPGHM
X6GZi2y3R3i4zmuxzsUlor3WTkC56wxEEnw7ZmLsqVhcem8r0zRj3Gsb6uV4LpJ8Cb32xAZCrCZs
HA12Dt0RVX5ryBpvDQYzsHtSeujV1cYqzevasp9sRedYKg9m2vIEkqtIbeOmMclZ0Iu+7Tu18dLW
3ZaIe7AtL0Zj7Jr4HdDkBqWZoPkeONB8LdJxG7rwrkmB89DD5c/02z5RQVokm4yPsp3K71NnlHtM
yZSlRWjCiZYfZ0lzS5HdiJTCcstojqLyLoZJllzON6qZnjlOkQVtwTLiA8pq5mgab2q92wyDttfa
8Ka1qTMAIjQP/WeromRV1MDu9f46jBAla1HdVcDSFOGYdIpPYh4PNgV3K0dAe4DAaQ7xqUq4QWUN
kOQ6+jWU4S9w0c3KC5szqfldzeFbuQYhcciw6XDOJuaz2Wlwc4r+ykI8pACUCqwYmz2MhOLb98pr
eBfXBruq3m93mcHavjanX82Mf2GohAi60bnO3GncCGTP9RxSeFrHA2UvHdCGcbimwPZsFsmOYYDw
qwOf0wdjGk4ph4qY7SJwQXIrdBx3E1AT3lQqQOs8lijMhpy+Q0ffTGV0l6KzrOLlG6IuzjezyAb4
D+3JTet7D6l0JcvhxobtgK8jGnkJJbeFnf0arfKt6OnLzMhPE2gK8YN2Dy1KjKJxgzIGMHWgUGEy
rGeoDthCe2CMDkZFJ/sWjiTkPg67MRQv5Wi/AdaHeFfi7XKr+sEPnUPjlc+cUOFGoafP/nABMLij
s2BnAXhil9AC3CEv+u92Q/+zfKprrOdwO/0z3fV/F+80677L//77/n7vdqiQX7xLLhkU/x/v3dbf
QNsRpltm59+s/D+0DEBpprfQ933d8k3DsP8/RlqQeOEGu1iebANeGtXk/5KYYXKv/7PYSn4OlL9j
6Qi4pk4PgA2w7c83b8SJWEkzgWtWtVwY23BnmO5DKDnCepkHm7PV9mUF+YmJMgwgZObrUVXNwRnV
HUSTymA67DMcz8l8am08I3EGsbfkJFBGCIY/nxxSO7sec3WYjXE8LoiYs6q0pV7WtLatLcMz3Bl8
NYbmrMve8s8/XwJRNdrbs/sBM92c8d92t3E0d4efb/j5MlAUv38k7/fw/PvLfj5BFzdUpqikxGv5
jDGSy2Dgn7aTbhvnmdZNEt4+TtYiZeXRe1IFFfS0czl34phQCfX7S4YobY/JUB+a5ZO/v7eSxqan
UgVWad20u58PWtC8kFcmffunDwpaQZ3Ork8/3zx21JMnrnmyU6QOFqZptqV00qKmbPmzP+Rz4Nb0
r4acas8gFP0zNzfsyYM8/fzp5+NU1f79k51UtNa64XuEn7NoI5uZKxvlrrHAFedGc/XzsZJerBmz
mKZ2Rk9Flgu38/zzmZ//9FF3bYE3oEyTj+PJ6SDoZ/r255N/+dpWuJSKx79CjpdzIGv86TMrzKCl
i7mLeab7ENpzh3tsnRGNoiMntL2zWv4T+9F8XhAHTddwAlk+VCT6tJaNFJip+GPGCQ4Wk5FtnaVI
q6gyL4in7xaVZV1VyuYRT98ZDpZaHrLZuuGVT0bbULk9kxichzEKBC2EawBd85plpX8dyW1FBBKp
rP7KXcfe1LBQNtNo+6RMKOMZbYjM+DYAqZRy2rHegJ/Pg7f2cu+BBptx15fcE0dBhCUUtMT6U7Ur
LfdSlGqiCC6fttKfMWjUUbQp6LjZ5NRN7/UMxPowVtq6sPP2yIN57fA+Xjt1TUmrx6VeiRIctQ3v
VRtAT9kIE8U8YaXyw4CdkHY79fSDYuSqIu3NVBCvVGy8ly1DD3jnNa7DeWO07WeqhS+E10PwtR4g
kpF+an1OQLyMy0NvvoGx2w7VbdPjL8RDCYimvUGrmo870ds6i3oP/kjtNlhPcnEzGNmrZVKcpmbO
uF5VZ/vWccknVDXkVc1aQ4vCIwZeCaNa6+CWkZ9doX81ifnlEG3jzb6aDZbpvpS42xmnXGtcxbLD
XYEBQhfoXF1m0B4em2snnt9Ld/F8jXO0EbjNggEk0s72d34xd3DDfJMFpXlSdMBLL62CyWbEYttL
VdzU9UGsjeauQr+PoKniFmv2M85fxxoYy5iQxOjdCoRrKOb06qHv9OAgrC3EV7Wta3z2+P915+jQ
+I2x2XrQI5pPR16LLSWq03MoqGmOehs9EQ78miOKvtT4/hojsBPCY5vifUTjwZoouRf1PXgXDhtV
s2/78C715o9kHDXgEvlOkFpfp1XqBGZ1VZu1vqqgGTZ4LNZqmMHmo0gFaWUOG7vKQKzOzYNjfm88
s5CUaeveSfj9uIkglQR2ugDP+7gOXJ1rl+VQhtSoCIV5aj6tMQRg7LqwDaL+zvefkTK+zdn+LDMK
sy36OMS1l7Lqz3wa0eED/xr1+MZQnKucEE6zzfodXYEHpTE9RvQ2OrgxUw/Smo6jNJG7Ar4UHFzs
E0NCBsS6TsiyeEo8ZJP3rB2L0usRoar7UeVXGeop1974HTeNgSKsMfUKCgc1nam6ckd5mPXuKbM6
+yEp2BilpX9bdbVJ4boZ4A1MdnZT34nUrgLb7ujlcoeLjeBDS5jLecxK422c36WlUy/Eu09DU/CJ
GmsrAL+v3BySHs1e7crrVEWrEnUtUaP2lGZDpivxo4gyuyLito5SjEhGiDCtCzwAg2e9lgP0qVlV
l7oZh1VpRM5mTKfnNu2zPQXfZEYoXlUur5yRFlbHmW8Ht7u0ndev9Tr1EFNiZlRYe3VdHy3NGyCt
AX6sLbSqDhBXWpwyi3fs2BTUNeLj8DwODTxAMLMTM9CVSIM2Xa5v1kAVQG/vqhkPnZb3H4Wsnwpc
w00ZcxVPy24/W91VajNg1gPfUScZl1lz4Gppa/yi1KPEJXXznlfw9y10+zE+elwLNlnt+MemVQhp
HiBPKQ+a6IFnDtNrF2NetBOOzD0VrWCOrQf6pO6SyGOnqsczGtURdZoOOOGPK9sePqpxtNamH3+7
3gSZn7N1PT5pndxIY7iuJj5FgXZU79KqvaYBQZ5SwcstnXSS7dbOy7o7dGS1T9R5qkyC7RXuob6R
NscuFyA8aBtyr7g/25qDUJwERtLdecrK9pynELrj4r5LWyhIkXoy5vKAqvaVlUzjhaGdE93EwRNP
G0MVHyZlBccIPIDL2aPWsUeVJSphHLw5wqf/gKXyOvVisMyQB/2O1wmtQA6b6G3jc0zQQ+8mzZMn
4Zg38WyzF9DMY0Qj9MqQ5rPUEDLkaFzR8nOMTY4W86m0nZaMq7gtsuhkW4iZjZFNm8FkbaBDqppi
66mvw3jVA+Lchclj75IuckaYg0QnOQtleYkZadhzFOothGKy0695xJKEPo3t4DQyYEGMBbh0b+Hb
Pdegw9Z9ydHK1If7phDfqWEsCu8Lvm6ePqontiksvHwrCtbjk+1dJdTRdZzvLNk8DbFE/l8wfS7Y
E2OgsNMmuTVhD9yaEV+vA6xN4OVU3aejsewaevVIlfJ6LmOI0TYqZl8AVx/q7BfyIN2YwE9Wc/mU
dN7XcnHOHf3LrouLUyE3JHQHAXxZ2XVKY19uvZqV44I+FxeYn3nQz7fmbHjYcp1up3VcEeqOwvJl
pmjJri0/zjZZ98wDSEQVMjPGltzj6izJ5mn+gHXafEq1+TEyWGIQHtE7K3nhXT4dmrWVo/KYc/8K
YrTZ21Eyk7TunxyKS3ZcojCvcegaNO9heRy1gQ2Im3e3uRrO7jrutA8XKeeQZ/lTJPrb1EEjtsrv
vOluoxJbeGtRsADrdCUbQkga9K+oe8ZOQYfe5NH7pHAmTA37vNZZb0Xi5AdJTA0sLDFA0tTD+KV6
apt0yqzybvgcVZNvOIWeFu6UijK6SePICLoBRypbUjZQZMQzefGZhdYw4k7CRXCpPXbVBhb0lYby
ZsPk4u1tdjtL6hwUEYX3uVLWlns+GhQ99ob2TbPRVws4H6BY89K1/sVa6hKw7peAMXkEe2YkmnKv
mZK3fV7EJxunpz6WT6K0G6piLYAQ4t0GTmThF+IgTDFDrp6Uf6yi3l9DrCjWWVdeVSFzINCNW9e0
yXF15aau5o96zgY6UtM3A+U79sIvauG2tXTA6z1ZVoNuRZ/TFq4gnd7VhrXxq9HYTCiu/8xpQCVX
Gc/j2mrqB16bPcgc2LfV2H2ZJUUaghbp0j1BtAn00hpB0g4k3Et/b4pOrn84uJ1qnhiPr3XKdRV6
UGpNMVdphqPsmC2FY1A86SQ3qeGW2Pz26UShlTPad4U50O01GXe5HcbYA2CXWUVhbr0cf1ef5k+Z
++qXo7nNLbntHI3Yu9WDLw2/ZUq60ib5wI0+bAJ2mDBxIYtm3TmPVMlphW4LV+SPc13dG7wni7H/
5eCuWHPCL4PFqZwU2qFDRMJfXLLdKcc9Fk9zHQZd7x7yKv8FA2sLC7MPSs9vMLqYF1zjo2W9pFax
SDpc9S3y/GBIjxQPjkGmZm3tIbulNhVbSea8mk79rXF5iGI0lCQfn5oxLrbTdJdKAxxzWtTb7geN
GPr3aT+9mAZam9RRPRRc7BBqcdJN7Qqnxi4pEu8KO8E59en9iRNck6Kg5aotkkCrrRtJpQnVwaRQ
Ud8+8vSBDQ2PQNFO+1Gjig0+5LUp5hPRE3s9DFMQG2V9U+vWqaZBYrC1MghznQ/XL64JIptzUby3
NPmUMyRuyoQUZEQtXKPLZ5z1OBuZwqY6PHXcP1cT0APOl9Elk/JmnGw8IHH1PoxtjHDtH0dt0jem
ZhVbY1zui5482ql2zoxWbNiqh9xwixuFSReNiKhAWrIhjnqc34DG147smjt9QtiMhkdHcf9u7hoJ
BSAZEmh+GX7KnChJpdYJdRArrTRfxigBE61boI5boGR+e9QaVkTOrO69TNFq47z4bfvszo4g7PJZ
WBWvfgHuqhS4pHngsHIXPEoEEOZ0PhrWMnZOEaZkT3KlsxgKHU+tfSXwlLKjDRng6xl9eCoYLht0
003YwuCMm+dpH1M3sDPVsElKTpD1MMlNd/DldKWGX8VwM0c9mKmQaTuaeRNKFNm5U7THRFDRRcYO
f4keknihY8IFJRrlj06RAsxo0ltsjEmFh7WE47M2Bq44EwVSq66Kb/XSeIupzd7FSb2KQUPBkDGZ
7AVeZm5yVYUSVuS2Whm4MbhbXmF5jwLPkw9Y0YvOwWA+V7yT3Z5KHuaIuTCYNRajAApb0431NvG5
qcSoZV3BPkAzSO7UBc88C9hNAhdDatWn5iIE9urQzmKnm9YtAGWTmuixOfpzVp9mguZ+gkbo2oc8
SR6MguGoCv026J140+lwtGZWuvP0NYfHXKPepvbGY6J4uuzOudIsIBWzfSaxrrFeCXTTSdnXmU/l
3BSBHTG85+AxESmtE8GK5ppmPLFiiKNmSHkn6dnxBYNstIfEPJF8ABE2ReObm1MIYzYfRqj7/5e7
M9uNXMmy7BcxwZlGoNEP7vRZg7sG1/BCSPIQ59FI4/D1tZjI7qpbWZ1A9VOjgcx8uDdSESE5jcf2
2XvtAwoLXll+wU6lVv3YFxYkYGGETwWprBlV00vD6FmVA21/WqIemyUmxPW3h5M92QELYXM7493e
9HNX7vzedYPW7rwX05/GI2sG8gdgJ/zKlmDBIRdl2LNKFgBGTHPemC4Z+4r7QyqmN62+pt2wpbXY
ecMd128B8Fn4WVvCOuQ1VvIw+WP06pdcPEOGyiWVNp1FXmwVqI67JlHTXckbLFfVeKKVBjqdL7wV
fFR+vSHj/dxrL1HuuHdGZRkUp/+6XsgtuOPtc6fpkwIIlNzafISB23y7OT8rM+4DumDQXYuFUduq
CzQReMvnvhlehjFebPbcWrLMMNcJSbNei3XwJZXD0MRYYmefmQw/er+/ZHV0C2EXrIjgp8K51lOp
+MatWBlottUFowpXJXSDA0WvDjoM1WJmVt4a8N8Y/LRfUnaJb0J18StYKgObFEesLQrDo7zdRh2r
6d7LnvpMeJQpWRxf0xTgvEeVFtVx0EJSQNnB7vgTi0qKfUKGnwLllliV35zSmbvn7A4F3yxS4EON
2OyR8BgJ422osPp2Ct/f6FS3gJV1IYZw1avSp8Epl+cVl0Mu/D3oedw9BodhGG2QDMFOEns28gKh
sAk/yKMQIcqMp6bszZcqmrg06hvNzuJraVWkoRz2AVKb+13lYzVimKBVycWV4SWBq3nDLsGTNNjO
UzrPvypqT2FE8/RwkV34GuKA4DGo8I9n02VIy5/JoWuW+xIp7iLTN9H4wmR4p8TcP+bs0R3N2HEE
xT+ENpim8R+OJGKyATclIwBR5Mjn5k+wICrFOupIqdl2KXb9hBuxI6wZ63ed+gpLL11uMt2KDP+o
V2ei17DfLest7X0myzCst0Zhviox3cyY9nl4Er+DO/EObssGiPQboC5YDdOADMU5lBCn1C3e0yZl
91mX7U17rI9mh61r1uTJUMl7ERFjGzsuKk3PHyofj+aUw9LMEl7K2zxNiBf6LRgwGNor7pIYBTAG
VBIdq4lx40vTecHwMQge87CPboVHxsvOuekbfXUlS4hM4xSPWvVrVsUVsx20CtaTw76SVRc4ma1I
Os37Bnvw1i5m+BFetSXPLgIZPyk9/Y4TehYiCtgmeBpN779IvblA1+Xy9TPwhoXBmDMDGIkR2Aw3
uW4cBl/jiEpzknjcyMzZ24o6I//RpRMzGyNJTcBylelQZkeuZquwLyhDA8W+qTp5U0q7dfTdlVk7
7+JOXBU05mcHoFiDumJqRXxK4BOvzJAX2QzGFSyEfJACkjNZDir40nDBQKQbwvSvhje/1ZZzNFHl
EXCdZK17NG8lbhPY+KdAftX1ZhiLS2XysIsUlJHmhVv8V5+2zfbaibgQ1jPzf4wft1OvuLc/gaAc
lO6n65nTHR5/mLGsSs79ULR44Vj8FinbTxFXNtuz6tjq6XGubm5NAHDAJbnkcJzApFqsmIsvU29f
2E2TlpRoXMY+8uMacJHB+g3ZtXd7MoIJGM6uIe2VGt883k8Q9XsCLHw7o0ncWmEc54EGtQiUpV76
D4UsdBKE2Z3ZBJW0jzSnXbha8TNUSbxVs72xuYitBh3rlo7u3PHtXin5VvglPqL23iDjZEG7X6cR
Fa4+Ibe+p3ZrtM5ZZr9Tcf5HJgApTVI8SaQ3BzVeNSjCjKFNu7bMpa+sS9gRd+8TlWErDino6ezA
XcdM9xOOMdZN+tp22hFiiZls+th/rYXR7HyY8hknAyfLZ+bOwLdzuwtiq753k+EyjI3YOSPRWcb3
P5mmg0AV9dlrK1o64vmu0CKSiiOtBosus3bKpt0sloi9Yy7UVE+dOp+9fvGk+yzxGJGSNa9duSsf
h9Y06LWclha1H0HnOtxg1r+dNh+tAkMfMkuf2mdhFj9MORiKElDQMCw5cYQivjF+Dan+O/tbLycY
kqNxtW2pwTIPaR9rULJMuhKsdmCeBRqRun7+pio2Clg7u2tbAnpOvNh8hVuIJTLMiD5ng7meMrN4
kQ2vo3GMB1zMBgLZ3DtPjlNPWKqMFKUGHFku6v7CfaXctEbknCcc6UCy8uysmQOJxwJ2yWDX9Vap
XjwUFI3Zg34CTLsxaqKv1kDwpUwwuLE4yHvTXJl3ZkwvsFLNBJQp3Nui/nF4OSkbU9nIdnrVeQ2K
A/lox7/0STXCHi53YvB+hGE8WzDeebjlM48TTfbRdJltdYff5YueSuz47NhdTX7yOQaF2N7siemu
diQIFPvXTMFRJT2ZGe6SGGQ+TCsha+7TftGuJXFZcihnWqz67xJLxVIlLzE90HhAgjUE/KfxAWtb
OIuZ3MaiP3P1ZWossHhblCCbiU07Yjc9trTMrJJuIvjlB20pEG7s8s+kYP+BGGPTQ1UcMh3XhNmk
V3rENp5/Tt1wlXzqVlBJ6Tcn1ds1hFx15CqnLwkVvdkZfAq99d+cyfsimvPreZgQ+HotRlitTW6K
JlmUwXZ5XbyFBIzWSn8kdTCuM30LFjYPsBN+ARp/7nTtpUn9r5D+JGiKb1mJK7Rvp6+UDQDe3wgj
pfmzGElXnn/nT3TLaBpab6gGogHDahzq9y6pmE568SLU1ab9EFeg5C2XYuVgee5rvPNTaJsra3HQ
+661bloCdQRm772MYdvMahTuBB4Xt9g54yrg69GmqegHVfKZBm8AjZxka7ic2zki5F5aMhiHCH+E
PzyZnrGbs7588KT3hhFjsI1LNSINu5E8mYY4h1osoREgpUY0qBQ+wUGxrLUjjtQOHxwiGKgnmX2P
1ZcvtIO7PPjGYhBw6ChaYziftr0bbeNouslSbvFkQPzwND56LtV98bGm0DuI/Odc1y6FHM+913Gn
i8CVId2BSpbWn6hL72hFOmc2pQROdkqL8I/dHCcH6FAXlrc+Nn4YLVeV6V1AYd8kYDmtGqDdypCq
vKENHCBnqsHinOhOdghppkEAT3c+XoOVruX3hbqNHYlbty8xmoiArtl9sugwNBOeZtYb2WDRBa5l
3gqI+mcZyetkl490B95nbf6dzclrbLg7VDPyZyjDS9rU4ga+HtzhHqP32pAIiK0fnpp8gDJtxyiU
I1cqrmSLgkg/q32bEq46vFrxH+C9ZAVR4vjcVprFRUta927efLQXEAL1jqJsHA+cxKGmPdUmqgqx
umY/Zg/tkJsQSyUdnHr+PNAp1RTxLwvLorOmIJYmL7wR02UEJ3BGOylMFMLQLxqI0rin02vvOOUh
0idkkij90C133xfCZn0jFrfhY42JFzRX+d29DubGi4mSMN2naz3EdDMQeKHECCY96xm/jZ8bVY9k
bMJr7rd3Iutf9QKil2F4X46VvQtzsXMnxg9NvEjIlbtgjpHkxUa6ybs/4uSqUsJtE4IfD/4lL+Vr
2xsfTe0OfOx5K064T9euAgLFreE4htpHNdUfo0ZtCnR1lnIgfcwZXyadEriBqSR3NPHV94p6yP7s
yiqFFgl7tO23ZSUS/CMd7AVW5NWM0UXLk50+NtcUBl9AtFRt2Ege2pIpSCuxzQrjwtiOKXgoD8YI
jL5kVoXJfBj0/JMXgzazz8JRnAVOnn3XAmNbhwTAhHwDqHc323CIVMyijD6Sa1aijcQNd2SBwXcc
YXDn0VvfqbtZU89kwgiSh84nIwWiXcWhlmU+q/IOENE2Ia8JSs3QnkJF9WwdDf4KDx8W8IcYzsW6
D9mZSUzcfp5/Fth/EZsQ4KZQ/ynjPMVcdDe0nbF2k+k8NeW7rrk5vquZC2kTqCIKFhZs5Do/RU5E
1QovQgKNkri5N3GRrL0ZV62aZsKkGPo9pKnGJf+qCrmhlCTeuvRBu0X97hTWppMWybECKbXzqr3U
Urqw6bh3T5qDpMlC5zHr+ms6RU+Zod/PzNvaImqTtkd+PdMRch4bTlYSp8ycMfguSiStIjr5ntas
MY8tdaQR7y3oF65aj+aO6ZRSXi9howZqXc7xpulYhRe902+gbbxCVZ9XjdGy8i2rV6qGLx3bBT5z
pCDGoaDECiYEmMRwjge8CI+yQwsgKCz4Mbz1kwDC4Glvk5/h5WrxMUVazKgxNUfaYhCEvemrN75p
bmx4momSJiYO7SR/b+qwII8u7istWkuN7WXdp5+1wOWdu/eepy1h4RRXOsrb2muRUgikHCM3jdZV
GLiis45GRjokpFI29RwmUb6cFzGruNqHaJL3oeC/tbsTk35oTe+H6uFDSjSd78edieBQYNlDMXGR
bpw3MykfQ3rV6B3BEhdOfjBp3R0mbIgF/XRKbMdHn7EuxiT+DFN9lLV73+ndaVS81mGjvvaF+VPb
JDHqUD/kxEkdvSVQq73oFg9KywNaGfzbMZUvbIDEBP3DxF+wAlkaULxt8GZC6uoNaMvS9tdTq57D
mLccWXmL+lk/6fUHzeVjHw1CbouckC639KBs+f3jZH7OYvXDn/LIZ4GSBa6NhZayXrBWgDPJ/RvL
Tc98GrKJmX0kiD2Ffrhpwaggh6VrsAFXSmMI1Js956PBQGto53lgmRaG3sPy9xghQ+Oh2IJD8Ikc
8JZVCQh/nAIp4XWsNXjQQbVDwee5QBXrANVFYfKrTSloHd5AGL2ybaeoGCh60j41E8FQJUWAskjy
MwHt0r+nTqANw4S3szwkLSw/+p3v1p6ULKJ7Zk68HS951jZbZqifZO7ul2svVRLcqMz65JKOn+do
wsvIdBHaS8SST0bV6HszyvZx+2vHA8WvHdspKtPBSIuRb1xQRWz8E1RU6neYRCwIOsxvCnmmeGQj
3MLYJuNu2BWqQdNYm5hb5UqNBaERDmjePUT2kGeINOGOOkokeiYQxq667H+YU4CYbizcRijhtOyk
zjvb/pPAcsoCgjQW7LUevIIlf2jpIvbDsopFUnue8edQyuEP+rZxKtZsZYNORGILfX5fz/qqSOZp
j0v/zon1d6Oe75y6ecaddbBavLKoI989FSM0iGzYK4JMGRroNJH90STTGm7q2U8tfmbg+/1muO87
WElZyKMWcVS61dF348fG1L66BjcDHl6z8V7zG+sk8Axkv3cO/eVkLio4q8TI+RIwoq5K9O+TaXg7
MZoX7jY0NbHV3pTNq0YDpCOsi0yrjyLHiaE8fTcOxhvIbrgMdn/Sq1onktKjLY3RrhLNE0W2D7iz
n+zqvfSrr4TI6zbVcqqH6Shp4yTj8odRYh6Y430lfiZ8NmZK7LXV9D/hCMy4n/TrmOF8bVO6mjT5
CkHic0jjJxT8ZDtU52jSCu40vb3teV/piQWHzvj8+9+50F8qpe4NT/vw0hGWBl0yM5s+6pqB5br5
beazfPQx7+DGcC45uwU2fil5rMLZjEb36VfcdNTEfklvznkRXruBI3d20UeVOjUlgZYSyErU4rec
uCy73JXTOn5oU16PGFKIF0+kwHCFyjp5p4U6SAY+c7wG+2Vn5eCDiJrhGW3wrvXjt9rt3ssOwgHV
0b9T7O88g5ob416yg8GAih9NmHdqoRxH8KQI1hVa9q0vCB+r2JvoXHzJrF2DkW9W4xS9Nn382Plc
OXQOBOMPfUefbdHeIt0MQg97R+FV674I7zPBR72X7p+hHOoVbC00o44qI3d67IcATTXfoAvEfNDZ
AOD/fPJoMmHGQ1HM+q2LYyLDQ5z1Jle8+kIxNvSrZD6YMDUM/6jss56yMaBvoISZQcdyAkvLnfLr
lF9cV3s3cQ6tlG3cu/12LNCvzShXVOWJh8qEB5GUyPx5/OQ34i7JFUUToXHf2fkzfbBcNK3AaUJt
bxD2o5ccVb4zAYoJdqEWvWiFSYQtUhhPoC1h26aVGAKFqd4l/1yE3XdtNCccF/Uh9LRXIk+H5cEt
nNfKENOia3GdY85xnfTR51lf4SWb1q3SrsrkUCZPwS5AVhe8YTdCOBvIny+NXT17ZN3SHHMR1TOP
ie7/kE2G++8TH8axsQbWvHWjLGBfytJ1mPeFiq7aEL5AM7jVRku9+bwM3kunKlWKdGBxNUmhi7Vu
MDNbR/p44DXnobLYZ59zyFDmOyvWOxLLXknWj/qStVv4PDaCfGiWmrik5Zb2i4e4mu5nc0kwoj2s
fCu5hHV6WEbLsCmfQ829Y0wNt9VUsSt0drhZHqXozq1rXA0Ubh2PwWzOP6UzUXzgyNeqs6/Qlq6Y
uk90XU8zwe3Gxy7E9BF4THkMxQLgW3mDjLPWBEu80QXjnRIr0hgIJ9u7tjlHkjm0GrElO9vNQ7rx
Y32v8p5cJnopZkbeqlkCXWZWn77BBzqiPE4adEoX/M/sTWfp1N8IeGyaPpxoTPGR40HTcnmMOQzz
UlzUtPN1pMGp5qVkIdFglqIVZpaUNVIgYCRHA8NCELuUoSWUodUd/3hy3vMKbGhDVCxxL/R6vbJ9
zOmVkgd87Ssf17sLYN3vq89KP2QKvhkyAS9/XhbjXNEaVpRhUMelG3BOP2YepQwG1gYR4XcndHEa
p61bVz+Crr/UuUq/o48tJnpGjYnT9c8hgqnIxgcC/iwHfLwftfZo73AoaEFBadUhq7GvStV/41P6
Emg8fl3oj1re45XyHEpsFXy4wrrmt6KmHrdpHjiK6o1rmFcZNY/p7Mq1d050JkPdqw5QAY2DWdO5
BvQukNoQCFZO/AbFzq2LxaIBPv2gwuls0YCwihx+0qVqmXmw8Ije/SP07q6OvBav0wgEzXmPyYGs
zYFZl09MMhcvFFo8qbR6TfyBzY9d7bWezrKaUxwyTL/V9aQ9Kpm/Gbr3mo15iiLC+5R1nFon0uUK
PG7R4WDYhUsYh+guu7B8n3Gg8ooAjp/6F5OBdwvefO33b1RDBu08WZuid7dWpmnrqeju7S517vnm
gq+xngsvS/bgLCbugQfqGP9oTrUvwaess8R98hD2PUDqbsaZ1nCm0V5nBjUDMBUbEU8Y1jCm4KCI
+02TmXdcaqikq8EsLwe9K0pEPXyBCdR2UeZcNRbkzpyi3SqypUFtolYVJCGI0aiJR7+wpn1H4wUJ
p3fHqL29qrJnSUtPoETLLX4TunhD5+izkbyFy3G+hAD/cVEQT+1yudOiipVffYyKXVvpH2mj/7bq
nurnz2Zgp54OFdBWLNurIeMCZYqe71kzgn0c7jFhA74zuJN6JTozlrjW4FfTH71RQ3ZP0Z58sPm2
IDluMfefHLOuV9yAKbWsiWo4+p8+apLAipv3fWs1PHi4MFZeTOghwm8yOfe9Lo/qJ+ooLc2MTVTN
7lp35p9ojLqdxZSwxGLYyH6ofPEsL0xCTJes2+ibLn0DYbIwV1pX/smpAsNUhfbbciWa2njtq2nT
Y2GIqvrHM2NupfyJ0PT21dCy9t3GkkEjjrmcJ2lz01snhyv9ZvQMr7Ecx4DJ/6hM42VkxPHD6KMf
tKNso9epSeUucz5cTBDEp8gNayYMolgj1mxW/O0J8NjWvUMjQTnPj37IfC400hyqe+6S0tiqrhk3
vECApy377/IGmKhfMRBSYJZwVFTOUeBwFTyRTs+SLxSoXbL66WXfr1BnWJUX052orbtBK3tk/vnZ
yZwr1tA/pmXthty7Fuay/jSXnxmI3Y69fttxf6aUhQFDReGGLhmQ2PFDWHNisvwxUoOZvZGnthJf
+mtmhjRYptGuybWXOswaGqw9ubFjVtrFwrO6OP2cBHDcfm0bPXO2IajN4a3CMUx3tAvpjALUhJCv
NREI8vMWcC7XvKFreUXnxdGKf81MUWelkcC24YVHtWmsC4/GFwJqrVU3a72sPjiZ1iYoeAZC75J2
LAYjC3m0L/+0dEM5w50l8u8+sgiNxzxchZ0idctbphl7L5YfYYWlexopf8pI2lFhZYxO9dDUh6z0
eRx5fKiKSl8ztZ0owgDN3OC2g5EoYlQsu+AiYmTkqBSL21D6oNfl89i1vAxtRF8/7Z5Ky47X6Dvs
Z2r8PTQIvqB3PUDy4O/S3U3R8GeRBLAooely3yQoee8kTCaF31NDIeWenAPphhK8XofSPzjzC3cC
e/WL3vmE24HKt3FEzELD1138lBIeDanmVTWbIEuku2HJfTaU/MGKxbYwNH/CJmKR4Z+yTJ4wcxzo
GczPWdRckCeXOWWOuKS3+fwSLy4G82DMzkWJptjPVfft+gTRWR15E8pemp0MHiaoTc59uUAiMVqY
S8H1rDTMM+0fILLRVG0MalCDsPCulkbTAhduU8zPM+kKXZ9eXFbOcx3CWZ7OWGLfJ5le6dZksZ5O
qChVSyqLWTBu+fGxFblhCN62GvoOkaxdiY+wJ49ujz6WrZxGo9I2GDjXdcWwZXDK7ahDtYOquJSj
fUyEXmGOBb43F6O+8bF2mqV85yECzWhMzKAdcFr92rNH3cvy1x3Qxxt3JsF1byrQWz6FJnR9L6p6
OaojXZ16me6TJIc6Mao/HC8TyFPCZCM2HBVVUPTnCZyghyyraeM78mS+klXSYrGqU67HeOialGJM
gKBBHiH6DIqZGM2b63+dg+RsDOzV1KZS3LttJ/RhNGLYkkWCAjHfWgOWn01QIqbyzEJCM5dQdmPw
hXyNKzt7Zx/DG6wGKgKeaqkXLCbcC43pq9jptgV+42F5MxfxsZMJhYU63nM+a07xNgok7N5793ik
My2rN4w0JiaX5jwaVshfyVtnLdFZNVqPY11zHInoIjoUavilH3qSaftcOS+CZOCEC5+T7gxQNlkP
icHKafwZypa0pZut8SswOxESZkuiDkntjIx6bBtqTSmMMAsIInWfhfv1938Q1uVBQA0JFDc5LzLk
JuuRAhhHLtmifMzGHd2lmP0Thl3YljinXWdfYB8lEsPgxl8q8z/CyWkDSnr9kp/tgCvGAvURzvPF
9ZH3Ikd/tdytmSsdJjswDdpwA9YpqFvigIXsE61jAviRf5rjdBrR1lVivfMB8xGtHOoWo27thJ29
MtvpVRRucxz99CktmHG0Rtw3dUytuk1LTsQ2QbopZobk3e01aAVow86STs2HR87NoDfmi8n5aNqQ
FGqPzYDmpsSFY8sPvOmChVRgLmZRjYwrm/DS6Oh0Stc+RmYfcqQkAK3xYR4bK2jcMgv0RJse8H9i
jLRqaoVTfNwiJyPjdtrJ8LuBZgj91Jie/+H67rFIkQ1YpqQHm6zku8i531rJZ9x13U7zjHSnp3Xy
2SsMHF15dkfDw6xu1bw5aCSymECuHH1bUv0HLRbVq1ASWn1I2U09xtWnYeYvk0XjJemI+jTZRnkX
ZRoAZpOZncjXu1/U3I4LZe6sticoVXP7NctUfHDvdlaum7cPZVzLA7oVA9cYfjkMOJ/DRNWtZDI/
aapoXtgr3YvBhd/u10fdw6GqeHscclf1H9WLimb96BrUbbVLR7Kvwq/Q/lUJ/jBCj7t+oNJN9r6+
lrbBlfyRygjzlR9TfbQSsLv21BFdmHlNZ7n2DCzIe2pLr7ivW9gac1Jo7Ah1PF1xVz3yptiIiTEt
suC3//0biTLGV27LnmxJpT8v38SysqNzZeH8aju93YjMJ+nbJ6+t02wwvMCynaqdhfq3FmxTjGVN
TamFYA0/nLSW5cFSZVbMeO0G/2Ug84Zz1/r2ocvwDp6fErXctmZsuZ6DIzBjmw5+BYrl0H2qkJdq
OeQb4WB8hcfw6yR2sqaZFoyM3IrC8DZYLKLG22V1+5Kl5UEri+Zu2VMOYijW9Eh/GmOpNqZOmLwi
vVFH7oh3IMU4FGU7R+Y3IKEgbdAlsV1CJI+3sGuwSBPdqlvsICGJDmmB8Qrph9Qt/z4VhR14BSZB
gSgXx+GV5NeHrIBh1+B8N/54AhdSs5kLEod8SjJX39aS2oFOgmwzStCazi1xaQ1pLfNcaNZHo1t8
IoZ7wpDm3kpgkafTTpOsREY69aLONM4DA+ZQ3tV2BNhMg3keii0gV5AYXks8KM3MNUFuIrq6nPYl
iWq3qvuNNh6roTzmdfXaGlTc5UcuroIGcqqXptTwCSt18XbAqyqccjP4UMkgjL3T8AXxs4JCaAzg
t5m5B/q5kqB4BJRr7TKikFSizKfYcoj0URuFKj2e7DmvtzVSC0IvunziLAUjsYa6kDcb+A17rmkK
fliQqFFxAB6iWPPusvTDGBvEPV/OwaR+O5K9PCxccPWccggdUToeUmPvCoIMpsa2RUvzdy3t9WNU
g7ubqcAjirIuiykPQBmQccGusjHSG6Fe/WCE6WtDNuf/Iq17n/y02H5+u//xlwLMv7Oz/ncd5v98
qQr+8y9/yf/xC/3l6/4/U6wpdMcSNkFQ36LZCHTYv0wBR/3X7a8hYMwP//wV/p3lQehsgZFZ1EaS
t7X+veeA1k3fX/hmjotlyLdI6v4D5uH8zQNDxr+l9MkBZbb8q3/APGCDmJhDKUww/aXpzjb+O3lg
06LB7y/sxf/ij/6XOHBboctFNjtEh/efr91LG0GR2ZM6Az5ne1ZYyGJdx2AbI7Hkn2WqzrHu0EBS
3OaWFz+FuiXSrKNfE0/uU84uOxJvJOUfwiGxAW1MBH/1eFn9W9VGl+Z9nBXEWKs/tpd90jv2UIzN
LkojMBBkjwkvPbXLSrXP1HMJ4nlWnFqFhitrsH51W5BvxdW0cvXcJ0bFskmW5kpU3h6WxjFEHM3M
cteN5rUAEQbe2dqxVtxVFlvCeCo/ZRcjDPMyRmohuVpuK89qApqmkEfYzts21itLzopbVgVv2JhP
eDg+XIGtbO4ITbL/RYNxuWXm3odjFE9amZyNIaJMefxqkWrWNMuRZSH3ErSycbZ9NP96SMyA/022
mBSdZM2r36uXqm7AwXful6i6baiJ99IbLrnW7O0eTazKUGQpjguI8P/2YfQn7VVAO9sD/vaY7ABw
Bd7OEfFsOycCULVcqrG2QX+e2PfG8Tr2KHdwZrarOKS46M4PZeI8N2H8nOCLt/Vx2Ef4snO6iudY
Yt2+oQhAlpS869LOf44dvJl9+lwNRFf7cN8Ofbk4HldJkzzMvfxm+Xg2IH4Pot/PLgUwyn5WPjsi
zyIiJKbABMyR08G8ric0nNkCEKYvuR61j8b4w8ym327KHkzXQICZEOfMwkaXc/UgGxR5hLBiBw8i
JRU7CuVIK9ohub3W/c3Jn7tjA8h8VinkJFB1uD6gGEFqoiOkDapkeox9PICYP2WAAW/vNuIhLMSD
DIeda1HzkBrtmhDNuSV/JHFfj4qFOURv9BrHlJjW1AuXRF7iAzdUpLF12DGRGvrA/tuzdDD5FApy
odE66+QrH0DnsWuYKeCwYZUK58/WG3/apnuKWcbFtjgxSHOp06qXdADlprtfGM5++5plW1G+x2GI
TSf7DrkKAVq3vlyZb8nPvGqVv5c5dkeklGCSzsFIuzUa1ZNd+y+EHLddxaA4I5XVUQfScgzqRcos
3fxJGly1nLA+OmL45RFbuWW0//vR9/8tyVIAbHL5PDl0KQNo0P/lSf/wJ1H/qc/mv/j//69z3v4b
vElfX9ppTMcTfz3nl8j3P1iUlsdv+o9j3qIm2WLSF+B3hWl7Oh2j/zjmzb95woLmJMTyCgBx+d85
5R3xT6f8P//F/+MpX5pm2epRjnrM9Mi9phbfCiDeu2BsfRzYXt0RpD90BP2+6WN4yPq+ClKNUYce
q00ca88EV+8S2OtJPJ0s5VIhzp1llTusxpfL8aiZ7p534NZdlJUJW/ZKzGO3KrWOxZgQtwocK73O
fyyHTF7THIyIOIQP/EhV3UPZake2HQTFprmm10Jw4VF4B6kEyXUBjcU131Ly9AUOWTcnnFq0k44L
lKpQDafYNLO2SZuQ4CSOeyATc8IyWbJ/d2HJpuTtQdDhJkf6ep8icaD15KD3MRT9ZEez3dFqU7KR
5M1CjC4tj3s1sn3udOuqxf2lK+UvDM+IGp2QshyZPcjFgNZU2Axg7HJ3nrghWBG1MIb3hE/m5I+4
bCMA2SMHPiUxnB81GibyYx3eZoIHeLFOw+BtxskLeoboGgyBrj4yHePCkBPPrvaWnh2dUn9zkyiY
i/xVs/N9BB9mpQr+FOwy8bRp10nXrrFGNtgU95rlsBNwss046E91ke9KMsusI26iqd4dlaF0pE+R
b9x56Elem+tcaHoWifMfM/OfqnEmrR57LAwgQa7dJSra4DyIQuN7JsRR5iVxYjrkY/xITjdvR/5A
wusvrecGuO836eBuXXsMOgmGknVa5ZM6DLsHP8d8oPQbDV8Be4j12NJVWN9w766cqV/lVk99Lj7l
mmTTOBxnftx+/9sI4gRFuPUbuR0rj1uLB8lSNwFAUaiLA8uroreREJFf9ydTz66++eR4F3cgG5qn
dyTo1y5bCnAfBFfdoChRdh3ag7AB00g/HfkeNHg+ujcxdibXp/pHlh8ptT6kuNBZLExhrAM9V15K
o/nNfMWkgYulqLmeIa+3mnqCyHcyIn3rWtFmwDMWZwzlXUVc0jU3NCdt65nXkqov7rL3yCTeEWm/
ldn0PCvzVvTFOxzrk6lUDVafNZGdvSYdlCpUg3hkmUpoaiVJ2NC34V086T5Hofo38s5kOXIky7K/
Uj+AEEABKIBe2jybkcbRNxDnhHkeFV9fBymVmRHdkovYVm9cUiTD6STNTPH0vnvP3Um/XKJh4V5u
Nw5GDFQ5BDCuDQgqyx6LD52I/scYmrzZpffRFLyEOX4xzN7yUUnt257aHy9JI2LGyeOUZac8meit
4lnauuopVOUzp+fOEd1a9fgiHPNHE93G5jqfk/nE174hK/jWTZThSKv1VrorP0XIkp4+yp0anBVJ
gKOjvN0QB+Sp0+tWUJNAuwRBgX4OavQgHuwmO5lZ/ypja4U4fcLHc2pKbKYyQgKvkDBDqn8a33s0
J5Qdrb0Rc2X8y06ZsrjatRop2rn3RWMXR4pzyta6M7KSLa9aMxyS3uY5j6ZbeNBXLOYsHuiDNm41
YzjUWIwIJPGhF2wdBD9H5PH7oXISZZV3vTXa7zbbkdxiksNf8hzW9biJsPIx97jZko0Syl9trHtW
x0tVReQkce3U3XkM1KHykSEtUrA60a2lSFFsoQk85i0KiUfBoo33aOyK7eQQK7RqXKvp2WvKvV25
G7vytqQF2ddqwUflSixvEZpZJrRrgb9rHgj5MVrvPU6re2sr7PkxPw6NT37wkyCbWyGCbGNPK7+k
1G7yUFMGAj6AJVgZpZ9kGI5+Xd7wxyQLCRCst2mPqTXinw7VquPs9kYXK6T2menTtmd0lUNwypF5
PXMgpl4CVmudnoV7gZfGmd5SHXdHVti7INCYriha5eK7ai3prJUoLpnubXPR3YEQNG3yavv23qmD
Q2qSc8ySHzfENEQMKW8wAkPmC1v/HQPNos5JaVQJD5bisRL+efCMbT3KaidK/ZQa064m95L7490C
wprZoHUzXYewUSkSnxCA8LlcqxbFvsK+fAUttkT9WqCtXBLDW2ZsDkGUMucrzioyNQLNyPvFjYNx
dXbcELl2wi+PBA0Y4TV2DdSF/CiN6jUMi+9Sx6Eu+mhhlO3Ni9qtD52VBzyRmuCrSiiZb7KIRYOl
sX1Kr2bS7XWahKwi2CVMxll+I1F4iFNFeJVGGU9sGB1W+oQokHvE1DGXTW9Z6GGNxkTbs8zKMb/M
/+CIhdRnp6h6Qq2NBE/gnXOVXAvCv1kA6rUDoRcJ8pP5J+5ROAOolhGKZ0ETpaQ1bjBvwKdgkTpN
dPZa8zNnY0tiNttaYrylrcUgzybNT9eV9pTl2YpX1qFyjAxP0RqvHnO55shfvUh/7JEHYCqpq0XW
qK3wqFfA6IS29ifnW8vsjZ7V4cLsy2fbMHfx0Dz0Ccqsnr1pg8l+uduwwF6TPro5wErCUd+SM15i
h7Ap/9KXQaMAq5bPXmm7K2kAjgI/RM1mKkaWHIgo2CKukztibPM0umSrC2GYO5ohU4dmPHBIXqi9
gkEJz3jRWM6vmITpsu8agT+ZMWF0jSfKyc6J7PdgdS6NJa7mEH7ZQ/5c9UzKI6+L6sOXXkJJUJlc
w9Z8yHz9tzKLcW1pGNq7zoULZZh7Qb4MhX+XT+Wdp9dHnFvcj5078Bs8xBpbSOoI1JQ8a5GB6fDd
D2kz1aBocZwlkBFf/5eN5H/Gp5ngyYCL/mdw6hPg1OwvQ/j//JV/j92W44L0NZwZ9P6P4fqfrFT5
h+6h6bjsNfSZlso/9C95BR0GeYVblgvcjP/5r7kbFr1hAJXHwkWzhcuw/jfQ8czq/6+6YrgCjYVv
AS/1XK/x57lbDc1UDjROrPyeiqzYL2m2wOAyRMmxIrxz1KVG+91odstMl6SSI8sZSLBF6YOuQCJU
Hc8Jkg/9zodISDBhJkwWR63DaigL9dVLTJG5KsO1GbfBrgq0+QMShVfbMbK1gddz0fdq9kwLeWem
6/cJJ/AC+FdN/Q+VCqUdapshbt+z8sULjO4R3/iiz2PS2QUCEMP8zlH1VwnUvrTia6yzwM0JmfCU
sLx7U3z1jaiXOCU9nlY8j8+eG18qoEjrCHPDmlb6bhNPKiBLLqdN1kUopr2DtpKP8txNE2v6vnwF
esHQO3ZnAtGcSpzQfLreh0TSdlPah1EX2ybVv70YdyGe2mNT4WkfaMKwIn7gaARCmxs9VYgly6fK
dU5iRAF2xmjvZ+OcC8gyeOshaOvmGs2DesArYkyGcezcYOPn7rPOXYzVBLb+Cth3HJQ8T4bAWNGM
w1qPsA72uQl8FDtXih7b3HorGmkxB7AVAnUB0p0yEXNAiEqamn8aXzB2kwRMj04Xn2finwKID25y
0Yr6xahxqOKdLWmSi9mn4tkjsL3I7Aq3VYVlwKImAcNwBEiT090sZfmgmeGIEkX7re+b+0kbCa4l
PomfiByrrcXNSba83JNT3XP6kFDQZwt1mp1rso84T0GD5sWyyOYFbmkR25EjhZZDqA7EzYt1J7SQ
7WBCqEQEW63s7gQ+d4mNsY2o/wPBpc9QaGdZKqgMXsYCP3ZJ3WFnsb0XgAGs2RJ2BTUYzLXvlODN
CHMv5cgDJanIkFceJoh5aiQC29Fhha4X441sBgLJYkovgPF1YHo1HU41gXTVzH8xIJrXEW2S5aMa
7GEJYzxqeThV+IpiMqZh7DpH1WKUNHoQsKNHsR/Vj4ExbPjvSCe7KD3YY4PtkDAEyYFqrUzKBaBd
bYt5k+Q2VPfWUzQPw/3HGJKsw/ag9cXbRP9eFum/WYoXZy/B5x/o/a9IejpoOot3H9E3hz65LbM7
SQ1EULYI08HQwi/NIGJk05qY8mBiW7httWeXN9CqmRkG45wLsGl24ZGJKKYNXyqH+TQa9Qe9eyzu
s4lbtE4/ge5U2DEGEvc0SdG55XTeoo7KtyHBejr5ub3kI/mozdfi4QcHs3wuvZ1TVxiTZcwHK8rr
s8xeVELb4jyVVOzZs2LfEadlq1gLCHrRM47z7k2k8VccTxw/jmYA5+jrnTCCnhpYle2dMT1ggg3O
9fxHYuvpqbiI8dnmZIPTYnvLRqc5gcrIa2oJKDON8zD0MWZtiuwWrQQx5cJsWNW2RZYpuQYA+hx+
AxA4khSWHiiN8lw3IUB7D6v8mPYvTZpE6wqyxipOCaSXqjlNokXjrHISkEV7neZa24QQoTls8epQ
yuD15dbqrKMZA+3gtr6icOCtjl91ugVNRyecbENdrCDDNW74NWlHymFvzG2YO0IF0xBjjpheWPLi
MmEpToSHL8GbjygMOymrDb46K4f5bodHo0AtFyWkD79rKnyM4Y36Mkp2KlaNZeOnC88p3klFr9rE
P5elc6KckAt2fcjDB6dTO1HMuSnJFt4056PQHy/AOvdh2p5ifC6UiIh9V6hD0TSo4O277+mPSYcf
oxr4tKp8A9UN8pC+KrMf/Mq4rVlpxSnbq/Q5DM2rPoX05WEhkVV/cYfmI0G28d78Ud9lyrmZLoBl
I4DfoWtcDzI+scEIf6whLrUsRjtYdaN/RwPBL+pm72GQl2AeqT2c4HoI5zXT+bYsiZzhNOoNhRrL
pfTXMUfuwG6VBNXADF371Bxw5NuxcXAEYEvXvBYuseNCczYViGiG3pz4ZLwnoXqKouI9ieyD1fvn
bLBelTfh3TU2ydwS6PlfLuop6Dsq9Zzuqaocl/Wme5TuEna+trFaeW5KB8YOjCrPedKDCvqgfo/N
Ytq7qXOq6jLb6GV5w1W4CSb1HJhH5RePSaA+aZCU62iIiT7nVAorBPrJwRpqU6xHZZEEOljEV9cv
bhDEuNFbcu8Hc72cFu6qsRtZRIRM22Xmr0tL/MoL6oWBvWTlRH0jUa81Fpdw6c9kwdisjunE79v1
gltTFyyrkdhdGk1JY+Lemi0tvE23bZ5c9WgcNqPw96M+fANLPFgt5ln+9qE2ki+lJ7uu0raVQ2jJ
bP2tltpbXZXWopvvQgNSAeoa71B/nTjy5PM790T4VTjDSnHVlII7LY81NRXvlcEJ4/vascqS5sEq
vlHUaKeDRmq9JoH2BcmImoOwf1clkprMo68ZbaE11lY6yC3EoUCUVP0O6zn1u8YPi5LdNNbPaUkl
YjbxWxBxdcD5ccr4+K9AW8BAs/udRb1p1nFh6ogQ466aEiRD5+Ir2koAynJJVUvRlCdshvs4vFQJ
xsoO0AuslurQsXHi4x4ssxjLgZdU26gyEYS+eqUfi7gGFJ2VvysAWenUF7A5+7toXcpw1RFHpV6f
g2R4YD1MQMUIv0b20UTkrnTB0PFb8qHph4fIJywMSeoWe8GX25Y3y8SKCX7lSK6hJSG111gvTTH5
ATOvDrQwjBBx7CPci1+BBf5SV4QCLO3FKqGdOxZXJsgrP9Qv4xii/bXQ7DdFERAs6PqNthlYDoN/
Zuk1V1j0F9+ITG6w+MwqReMJJvvvzArfCqgUbh/Q8kvDaySK9RCMqDuB8xh1GFcDWGfR2P8O7AA9
DF2ECQXLdyPGjdUYH94ofnWiIYNJFhvcr7eDlrZq5+KVbhif2jZ4sSRFLeAXKFp7g+4P1yiy0m0J
AR8aOlU2ET4kuAfk7Cx/4hgUYEGG/giDVSwQLV8bPX9NOne2Ix9wvPdchef+Gfy127Ho3sm9Z1xn
U9A9w3ivpEZgt7fObczZGfEgIyBHVICb/Uvh+gCPcvdeiZe+T1712UWAKYEjiPnT7oGb5E3wE9fG
TgXgWny/o2Qg0zeMy4SH+2Y5GHyvnJfuqjXdlTd1r3WFZ90ApJqyE1qHyLgp3wKHFYJmqcNRh2Ka
bK3K+TBFkywjJe5d2rG/YfsONBvmyBraCa3HE77xPrB2RJ3AGclQqx6rhBomRdvhprVI7+VlWZCf
rvRN7SLvBnKiKqXlCV6YL1gq+1vteNmKSVKtA18kZ12r123cUrIcDYpDazxmml2vMw2Wg0NFd5Mn
3RVEa7dxgYcumXD3iWZnS1+Y9TrPoi8vy8pD3KB2RwX1qh5PSJ86EgrmNHkZ+pBS1YJ5JQ3TFC0P
m9VoaccsS4bHni/TBIKIZBh523QQzs1tG8SfnPM27IFAJ9rF7GJQtQn2mESftCVx8RqTbMs/YLoN
rSPyVbOD5oFUQPYAt9+glEDrqFwxMiJ2cUxBjzmQ1+QDVV6GxFYEH+A7ljEC0BC49tKpeof5n/Io
5GbqaCaarYLR1K7GmL3RyPJUY3a6TG2gnnqDWbBKwjvov4FIdercAugDt97ontxaJ0QeE8ULIpU/
RLpm7dHtfjt5HZ5bo6tWYzAK/LgT7c+hGxwMt/UOhCbmH1WfYItRfASfJc80npgza0dJh8LWSTQr
+rgA2mnZc2pq9r1oWn0bOzEREla7V7suZxyVr34lnvtEJmLVEr3bDcZAL43HeUdW4T3hEfpg6Qq4
qt8vW/I728JzgwvOTvIKIf+0T7xpHdpx/jAuJ0C3L2w5wHwV9YDXT0tezLz4nLzBPJoa5kgrKg6V
kNE5iqN90xj4Q7PEuZNeIbTuOfmHaPKtw71pVbD/vmoEjGqlWZ9UKndlX1z+8Qfk2wjIiYWJ24TV
KKx4PI0gXeBoYHSt9PKuujjDcz0e9cgtTkHvMhEnzWOj6o+aSpKXAY+hlQPIn82EwCf0iOmsL6JT
GGnhKRu7E1sDTN+jNhxj8Lxce4KIwKB0IFV1zramvmNhuYScS6ezCRVNksdVEB+TAUJRFw850rLl
YGoFK5t3w3QouLk81tRzD9owHs1avWQBWKnRwffXT2P4FVA2OzVyJudamMwIgi8htjRr4LLdmcUg
kVgxPri1e2FSCmn37tj159hWuX89mVqe7srBNh/tpPrVuW3we/DZH1Hx0Z7+vlzzH+0yn+P/+V/l
u/mz9ONZurR13DD/Wfy5FHX7/V9f3/91/523v/Ov779UCv7rC/xTChJ/6AKiG3dj3XTgd6P3/FMK
Mv+QQseR9adGnf+Rgrw/BMIl8p0UjksNofHvFaz8w+V+iHI0fy0oWObf0oI8Z9Z6/tJy6mExQomi
hXVuB7D0v2pBoYiwo+aQ5wO3cDdjHEvGflVuazGiWyoDDBtqT1s1/YM7c2LMyt17xEHeaaoOJQD+
uguuSTV4D5n7ZvqmWM8zpdvX5GBz6xG4xq9JWC91G9z9qP9wAmqrguiuFdO3qn2uJgrgVTftHBke
PUNb00sMrqxPBacbJE4MH4UZbh0uMOuhHzaYatdJZKplPskMLiM7Hpe4Zx2Ibpcm4Ka0wTg1eXC1
bKo7qRNMNxOhyjFiSoC/7YGrJ/zZMmWkPeVY5qcVDCDjivSMvLKzqwJQ2lgGtGRECwzG0ZG+ZkIG
pk2DSdOqHRGN7VAYRy2Q6AoFSHJTkaht9Rz7s/tSS6O4gzg78BiFt21j1I0NHTO/rZmgg7+lmWdX
U89+JjPwDm3XzuV+KX5vM215vBYVQgPwsDg4eSIOn0juIdQgmXQ+u+sswluIr5a3TjCDEuE14uoA
PwGCrqtKWOXRJQD6uKJxDGB9uidHVi9d18FzmDKyCor2UkmrdKmxMu/8S97azWrwmRXI0r/G7BwC
N7x6qXbiQLpZQ+4tYU7RTKDvpsnDQGU9WorLpQUPE8QGlV15TvV0TmW64vkUpU8UJz0on6MtQSNX
hnnjTfcQltbeG1DJkyR6VWHzyh4ANuOazWmOr7lnQx7HMHytclMD0cNEChHRD05tBptDI0RURdk9
rJMvWgbXhIZRPWzjSQ9d2hgYR6l9fKhb8cwi6FX1jG5iJLKHHhIRXS+oICEO2Lram58hLmh4gMKe
ScTkWlWMzOUzSQPyWJZCvFC69U3cabTbxVQZ+UzAYLisK1yx5CdazOn+RMdgEWxiM35qZeJt/RxT
TxF+EF14F8gWq6ZBLM0L2P5EIti6WSF2/JEvRRLWMENvT8P0M/bjcA2eCkr/fEk1s2ZH7Z0Z5Ec3
pvbGhRIIfy6aGrwACUvpsiOIj0+WrPrwkdhOujOa4d3J06sTsUQ3qmgfBiyoB+xPzG5RpZ7ZLhwM
OX4DnKo3RHogmnnNIWN4WMC3BYOZm5QUlJiGEGKymfoiDNqAcy19YU0vC0Y609jF+Iu5SrSv/D4u
Vtnv0tx+NWO6sSuJewBGinLIX2JEDS1jQzA1PPgjJm0hwWFo3pkN1Ru+UqYpMiIYfB0cs96WArNn
MdpH4uDA+hoYHuE7mszGyPuXmBnSmKF4ovc+k5kqY3ozYDq+G22z1UNn13VqAfCBlHuFSdrEI77I
nPRiaURTJsr6VuGJh7Vapi3ata+7L0VQHR1qvxjAWWlN1bj0IsoHS/hQhsYc3cEI8Lz8Ebke+GPY
rrWE3JXh84Ujm7XQxIGzkbn1NbrJoXEpE4pgqtnRAYtkuLam6c1w55VTeOyT+DUr9YHRj3d11k5H
s8ANRehbco2AkeJvY999ZLR4i4ty3dQjzKBAO5k60cBCe8mJAkM+6Rpg4ny0dLaco+D/Avk8c+5+
KWvwNgG4eK4DIaGAZDzrxKCnjKrXUXdsPprJmRi6xYsNUDaTcwI8XenBEK7TTrtxTHBV9TUw/9DH
g5n/WujuIUkScxMF5X0ogeI25CkYRbFGN+HSTkasFmHKnM45lLnJ1fCKjyBUO0qPc2o6Y7lWvEeX
aV1G2MHH6oEs3NtYiAdWZHCFjL447H1SYizI5ust5ufSDYkCU0i6HOjdWLqMsIthaOa2Ung6CNPn
Gi14MvvxYkcDB89c3hSazi7HGn8MSBzvM905GKI9ZCnXJRSjS0HzFIk37xe/gUfLx0ypq5+xe46s
avVZjTrLVzUu53zP5ASnTvdbDO6es9UiqlCHCWObrhfFUhu1U155pDFCLV8lMZ2ofddOlLT5yTU2
TfNYxt2us+rwlI/apjMD55KJWl66nmtYPQbOjPN9Jele72sO2kuqhc6ZVy6eUvcqCvyEg+X23LxQ
w1h8++yC7V2RVO2l8pD4jNx2d7rRZ4syZN2XSesoId6e6cVE3ioYpZ10bzcjWZnRfdMbnR4RSI61
WmpNfY3hPQZD/DFWvIRjRj6T0P57XZM5TUWLibU/oz7j1YhPEtLZ/LwsPpsICG9fWi9JwCZAqfjZ
bHg347Z4MTHwR019SNJ3zeOEKKLuF6rrJhTEYGEC0ihlqoPXfo3QuAkfwpXKnCc7QHRAtYcFbrtb
N+1PZXlMpRtyZTOHAyg7ZEIqJUOabisisoApxBMXOWKGVQl1g+AUShCXufg5zgKIrDlkaMv8PbXU
xc273cpCAB3Cu4y0YySONPMurYlaVUrgbgVd34cxjn5qy330OS3aGKllgva2lN+VVoqjaSVIE6w3
xirYIWpwBKWWv0gUPZOSLnQatPbc2BfAAurlECI2EHo0FrqUP0HjnQN94h49Pbpjc6sq44bs5LF/
oqRnNUz1PupYbMTReB98/Q3C8H74R+upcu594zzhxAHHUK8o9kFjJsPQEMFl8fHhGOW328OFC2CR
ZDSgRA7BZaOQA2k2OsEaA3FicLP5KQe0oIanYVRXaDbfkgJWbnmwqMzuJlPMtgQw1hQRZ8d8CM/x
DODo6uY1swhxhk29bPvG5LWKr1Nq1ftQoswFpbsTIasJ4T3lmdQ2UxvN3GUf4Kb3mNTOb+EtLABC
q6EvqlWb4cJgPwhpsGUu6Use7WAs9+28nkewPHV5cnHYeyh7aDZiNN5ts3H2sW2em6Y+926b/+Zk
J3sAgOJmzzMJYABjVUPeXSq7CX9FpGo6R/hLPYHXqgZoTv3MePInGtG77DFGf4Pi12sgzVV6cQ0K
LFCsVjRdPHqiY74DJ/cbXt+1HozdGAbGY1lg8PCxnW3barIPvcvtrnCpwg6UH3KfN2xIOzBwYhhE
p6QMvgHVDHDm5HANghGZd46CeFFxtD3qZNLW+QEg2z2lnnvziJX/zur2pwfmVnlyeEpj7OpVCjNV
GCNesPmPxkkXIXzJm2E9Eb1JT+RXr8Q6vAeWwdYxQ6IyPXwcfUqfb1OZRwGmIQr7bpsm7XRodJkg
rgCogfu+bgddW1lerB6ESIzl1NkZbP9kOshtEjvYVFo7XdVGhucg1b6zNh0Ovpng7C3ogSji57rU
wj3iJiKce6QAwtvVQXgI8tzh8dH0eyn1F5etxbW05NkDefdEx8a0H6HDozO10Tl1nezYtJK9QD9d
nJSwJMYVqgjYcI1BCZ27EcmzMdmPaW82H4ExdxIa/joVtfsaD/7SiBrt04jUtgVDawsVPBjuDFAN
MSQHkYxeIOfAECmnu6DJArUwfKgC/zkhy0gCmniyIR6Aa08UUrrvXms8tCJ9U7g+WzwweL/cdc26
qgv9n2wIWX6WiLOhjk+oKYhKko4FMp/xteqx/8W+1J1RKLUUapvI8PVZuOwz+eTSdsNr4gisdJOC
kxjaI7h6dCaG4iMip7cw/ZmlGJ3bzDm5E+E/bu3xKhvxgNsQ21fcUTjmtJnz1LnartSMQ9W0UFM1
E7bDFtRCsTCNmEUk7bW5O+7NtvvQAIHIsX7Hs/jUwWRtUxY4BFrlrbOy54TbDGt7JOvYpklY6S7N
oWGKkQcDnj/AXVDQ/hgT1hpMs4Vbt87WQYYrWUMmSf+j5gnbIwrNC28vzFpeqyAX5zRLN77Z+avJ
ts+TirJzPrwD2CZkNnzx1jZJ3QXuzg8p5HS9pOG7JYAJ5nGte77ADCmTI/Tug5lCkCPvdXSmuadB
L+VmUuDldbppYtM/Dol1zibxq8aTCJt+IM0kSBqkPxxtGGesCJ85rlFz2Olxum715kMznJrN7Cwu
BpQcxgme93pYE6pNHzrLvvncW1ijOaAnNMW+zO1Ouki+Yc0YmyEa05Nfw73xvOoT+bJY1U7k7vXS
U4chp3IuwC9mo67AUzb9fdGTqo+n4s0cCVaAP/jxhTr6be6soyamsqqS9krvy3jLtpu26aybLn4B
eInSZIofsVgG1JK/9n7LgpsRWx/gSiZZ4G0HnuYLCyiwkhfIEsOJMqRNzTPquS82I/k+gmSMpfk4
aofWca8O9w0WZuL+jz/8IjlFCb6gkQ4PNh0AybRRXsowFD8l9oaPsWudbhl5wbr2wc7G/bGWsjvK
riaXLGHDqoEAl1m4ww6Mrc1Tq0l3qWE4O7tDGqvTariOU9CcrLDaGqGX3Kb5j6Yi6cilBiOUTZC9
DAApsTxf8UBKeKc1d7eIw+ceMmMwtldJsyStMmW3yzCRXiIqR4KX2G6KJ1V4LNMMCkx4SIERpdSg
hou40ys1PGlysraOVZeIiuW0abKx3qRwpgHyhPU18W9OKoIr1VbFOZ4zGU0dvkyV2tLNEy985NtV
1LB9TDr72axvY1R6N8/jeFPNgxZ/F8ex9KJLYw9vwsy0HR9pgQ9QHPHOWQcnIVuBUxTIzT90ob+V
Q/j/UkUzdEOnt5IOx/8so926tst+q+LP6tu//94/1TPrD0O3LF2XpuXgBBJYov6pnjl/GFRS8mgU
/3dxpfGHZeoUS1M6TfZBB53wLyOVpv9hS4eMGohl3TIdIhB/K6lmmHMO708CGs2VnK64qYTrEoj2
6Mj5q4DGRsWeRllkK9fQnkzk9dVYYKaIuA3JQR0lbXlBKo6dOZzArbkXq6D1ASzlcHU04a3NYUhu
UYVcprm1fQO5RhlNbXQPFDm6KzcJk0cvIWVjjNJ+bCosM55oh7vOkpIyjSh/sm2dVoBp9J96GFtL
KTrxnLcRjBu7gS2ZC4AESZ29OoJt+pSpSwdhk2q3ihojEa+qpttjiXw3JywTlgU+UNIdEmbtS+fY
6dJFmTk5Mv7IveonKouTpM8CEYKdMy4kAqkxbpAROELSta8VS55F6WHt9OyM7WkFZyFWEr8Fe8m8
b/CYZ08ZciSMNsDxz70IoWiN1VWncgAK+EMwZDQbjSzqsxEDegS3TBE8dUOiFELb5Tbk6tB+dWNh
XpVFQU+nIWSFDqBCl9anIT9ScmCvDDAJDPXVSYXGN8ZMjKlEniHXC4sogcUvNyz7aV1W5UYfYNYP
c/dlUAKxscJD3oRqa1IkOnen9MuSNu/VOKXPyoeY4kTlewovOIECIqgaaxt7p6BSLj7REvFgeqQb
wDivGj1hlxyoO0fLCCSVtAULRQlp1TzIOn3vunqfuAXmEL1ZQrJ/FW0i0ZLYyRcziroj8T9LnVlh
vqqGjXKsLfvEd1ZDRjrPhZ6om+6Xjzucq/Sj2wUcumku4Ny8gXjGifU7rd1442fE6m32sYYdf4B3
QcS04orUIStm0Y+KCHl+oqZmUzm2v2W99l7QvYO6y9oTQ0vFoNuU3VsESIXSBA/v6rs2uT3RSIHd
gF9l556JZ+OjQNzhgsTdAiaDl1O0YNAXz9ChlUvHSnEtOaW7/e5MAS9s9Ffg2j4FNvWFyPt7DNZj
OTmzDatnKJe6/CZr8Nt81ZOZK1RvY9ZqAMzpSs8dY6PjlEhVkSBDM6wmTkyVKM2PzlMNjfDmTuqR
jyNcAFWm+9FPn4m+v0JKQrzon6GxP6UN+m7viO8+h0HA/ZNlYdbVa4u2CoQkVEVfL7QFXvm3Cm0X
Mnp0Jy+IyJSB/+swNkIOal4sEyRnHFbnTWXKX7qafhu5fHGRrpdCMXZI7UWrzqED77mqv2kWs4AE
Rw+Nx4CMhvVY+rSb4AEnf+LBWqVYccrlB0Un3w1b2XMD3GtRJwjENmLUQfazqQsWQONmuCkbL9gS
QffXBRL0QjryQZaSeyAVLWYMyzXucffZQE8Ks/uVKfFtRdFhsnBbhVOw8jsLXx8B7wWvF3UHdv0j
p4oKikHvti7ph2T47WDH3NqQ1pcxjKOFin0CjBYQ+WZCjqPmXt+yxV/xVQhnpqzB8ikFYoUfNMYf
ca+c5tELqf9wA2+nULuxVBb7gCr0TdJ3GIk4ZFjEmiCWmL4QYneikecJIGmZA0ixekqBumwEC6iw
O2H5KoC/4OVpqqBdl416KP3y7OPtt0RXrqNavwkjR2L306euZWU+xfbJB5e2NkeTezngZAhewMqx
bObFptL6UzjPmMAQxndfjGCGi3E/8PHeNzSPUMr7OTb0lkxuu0FyA4DG5l7F1b2z1EUqGAURzxfw
BbhBpkFsXMfduVa0i5DnRVxeisErl3pJuSvxgAtPNzBA47Mv8hdryj4nYd/q+dJcu0D95yX4mCoc
MwKUlLAOtJMM67TRsOTS0ELh10iniyaWLuz6labOxkBJfDRAtKLS4dLo6WrMsKg50WuEeZU6lW5X
WxkfpB7J07KxJIK7j7xT0ET9s27l1kOBaWfQCedEFG5TAMd3MPHUwof+JNuu25SSrKxtIn77/fgC
WZR609E7Mq8aZ95x9cpkJzM5ZN40stBbU3Am2b25D3z1O6/UXUPESAhUrMcQ71257yS2kGYYaHnR
d56d/8oN7+gWacXVVqJUWV46137BOjLRcKvQuOLhCZycmpGa8hMPGokXop8DBptWUUL0ILOB3NkG
31dGEW2wzemaOHZV+AXV9Ue0bK1cxPLBiMZNVWEc4QlEcazxnNWZtsl69rAq06qVl8YbY9DSrWja
byvhOabzFzmeeEYprBuwdK1FDApLsPtpu2ZYGR5Yx5S5vneFCVuYT2muE8QSfvPf5J3HjuRIl6Vf
ZTDrYYFGzUUvxt3pdBEuwkNmbIgQmdTKqPk2/SzzYv0x/urqqkb3AIXZdGNyEUBlRYagMLN77znf
eS6sQzHR61dnuiKoM58dnpa0j9xtOXTBWs6QrGzCeNcZZdBGhMm21nDuwk5Fzy+yzE9kC7E+sdJD
Z4eAqpS3Mk8rv5i+101mU03b5PswAz1ljSVOGpYgJ4ztw7ZtOvpnbWFd5Y5KML+QY7cJFf0+7rJ6
G1OLH9yKnZhZerpFV6qtkkA/RdKJ1p1uyac56a6javhgjfNDpVDORdappCnjlZZ2rlWoD0UY+G2r
vaLSIYVLCZ7qvL05puCsQ7m07lnlzbi8GILcGN54TBqpeMkDLPaxSpJIqR1hXg5HAzeOlxfywOqn
Jp96b7HgqZlfh2wy82BdXEUV1yqsvMyBMRp30KD7GETYOFHrVv1QbYbS8WmY7auhRDlCZczeboF+
IpNw1GBzUeegfc6DlQPWewU3xlXMBhI8ac1VTuaqjvRswanDhOma/BlhHD4iHl+dURxq08k5qGO7
F0w7E7U6IChDJRQhohurYz2RI2UnpKY2Oi4PtzhCdSq3qdXfwir/2QkUu2o//cqt4AidfWfZZKgV
IRFbGO09pTxgdQ02TceNC9LkPcfBRIDtD6MrktUsali5MYSx78fCUtrNVAqgpIm5R6mcEV/mfuh6
iQw+K46ZyzBlHm/apF6YIxLfgMAgsR9HmFJr0t60dW+aH61UP5uULadMYXZolflmtBCwQOVLdm9x
CIp+58SNfhf3qPQ6YO8DtvyaOGkEtMQpUtSvAwSwTk3DNnViF3DAmjy7AUly/WSXFOxd/d6QzrjL
c+dq9DACeDWLun4mvulnuGgeqYIdpsjhoXaJKHUiWNWpUuzKCLDlYIQvxoQ+M4eNhdQQ7VzW2Fsr
CcpLUJY9lljlMSuxtQeqWM5EiEK48F5aOjnHr7LfxLQ3NlF/HEzImHHNzg1/u85nc2/mkqeRHdxK
RL2OJv2J8RQdCsy/U6c/2IjjFun5dOg0Pod82XWNwFDprzjt4G0xAVZdoISx2or9oEQs18BCTXGs
QvMQtUCnMexgVCTZsXJvDYe9vFD2Ze1Oq0QSJLbgqYxCs/FStf19pYYgq4o0BwRR701zqxh2wRrg
tH7RZmeXRronikxcoi59DgLiLhr4Ce1dmQfjlhrj2MkCZMGvOZSIoBwDYR69OwbftNJckwiIOgvA
KesdJITC7Db54uro0zL37WCBwxpO8OTYg+NpqIK3SofOPA5U4kfy7NCB9nh2VJQudHfZ9AaXvVCJ
4gv2RIfZsCB1bAaKauTiogUfyADsW1pyacYyt5ki2D/7fiH4DxNHkzTurt8fyix8sPpKwXRZAAxX
OIMrrlrsmkT7zKHe0CizxwPh0M1hWjI+RFYa92bGO+AU47CHJZEeu467MBqyPdSlra4VGrkk5jHt
0DU4Fausb6dj8seH7/9EOI1BMWd7SSekQQpRwlGJxUmx70Vf6YfCSH+F02zf5wTaXiez3SmV/qGh
R1tLEI005vAKgN9EzCeGTaVC04tbm/kw4ditzYyvYkfvrQcyn36lYrIQ0Gd7m9VmNysOe37X7DME
nXZEhhvgKth7ZRr6Bloll43L4aRjN+42a81T/TAPxj0OE9rJhHlHFhBXkkcckT9Os4JDZXgjwmUX
GtLdJXF7TzMdejbTxRNzptdB5qVPl2s1WL2xmceecf6Q7BsOkMicT3wjuOCGcxpK+5Ub89Y6Efk6
00Xps41TmZ+AO3M6yDEVXdCsq9YcfcadIZxTV9Ew+1lUQZj83Dh7CPXgNmiZuaskNaQWinsyBm6Z
Ur21URXjdi5fyKvxbfw7qpO+ELsKY6wzf6VzrqAxtn0KCdyecXk/FFywPp1xajTbwqBNVBD2cacN
TrrOMbYtERkKmlKXGQ15LMwC58aLgvixNNyPsFn0V7HXzWGIkDp1PHBdgDox3wYxl0ZNyCi1sxc9
jX+GDJoiw+U3xyENKRput2PQtOrJTpHOa15Ep7i+w+bFptXmHzapmYwZoMtp8OqBQLpr9vR8lR/B
UD9KPUi3OCNeW+5c1POCky18jsuk2ZgOLdeKBR4CXXgdYnJmmvFSFHiEOvuEyRXsHIJy7I/cCOeY
GttsDJ7IVg23krbbRoAvWS3J3rleHSu8GatWYqU0AvZLELlOGx87tfY6XdUfuvpzSGwkEE3J7zT1
+wIswA0wG+N18l0A0mvJOfzIq6HbYQS6xdBMZxVZphAMlA1ut2YAkdJUJV03jopMxrplLa74rIs+
df5RnYH5LputvcS1dTOnL4cYpj7iiD8wIOYEba8JQWSuk4TqMZHy5zCG0XZ2O2YUY39lnqTyEsH1
osMGG5hMVVRFZzniE44cOXqAFBZXDAiVNh/CjTrGfI8yTde9fhcmVEhcaOLKXfFVhkRcTiPScfH5
LcUeSgn5Nmq+sYc7d1gn2L6OtaLaTFwwy6OJWI9O2TAK4TTfDNh4wlx9wZ/EuFTT1prk1U7FIVlk
Jple+DzqWG0qCusKs4RfxPpDXgXMq10G/oIJXNJtxpEbEbUJeoNgoTyYcByKCsJLrH/FbvRotjXB
uxm5ih0NT2Ts8ViQz4TZEi6Dlq1maRxyjbSgxg3OQRfstaVtrpb1U+uq84VMPRY8dR8LpcM8VSBB
p3UBZJayN1hO2EarHohn3QZtN3mFZT9g+O69IEzbXTe1pZewTGkasv3QIvYlBKAMbZKgqRBQUD80
T+jvOWdo+N5EbSL5N+xdTQQb2BbGhLVevyhECdwEcsqVi/wbDrXB5ybTNYnSxId2Fp0jk5SO3uUK
So7IidCV1ejO5VOdvWYDDHAIrUa+rxMonePs8lRLafuagcwaKypqcwwho+I0qzrkwTWxCKpgO3Gv
RHclkuoa3QI1Y7/OG6JeEGdkcHg39TTRs0qbvcA745hgInttOrUQcbFmM1aWVrjvaUJvlAanVGwl
W5xMbyJhuZKM8lGOjV+DPvAWmcE64Pusy2naAjZ4TZqKcApH/Ah79cOJfvBohn5jEWuj1VxB15lz
H4/uWnPNqx5aT7PFeFjpumgnVWESfmcd9Tp9JLGSadasA9YBn+vbYb/DF4gb0f2MZjmvJsn2mhZn
1rY3JzPrbe9+hRkKnLzAkhYPdI9MO1hVme5XoiZKrcWt55S9N7cCZb5OzkHjYF1kWRFO4ensZeSS
dxj+W2UNjRM7FiFEY2td2VueGorOCGcdXSlOVEDqbvGgnE2mUEVcvSEnxJdGwN3GDKZV1nqOojwm
JU5MQlmxL+MDmyo6BU4EAZAjZ6yhrneYo2mEmu9HIjir2PFdoq+JRCy2g4BiYVc5mdUTSckJU2MX
SwHEX4UEj5joLV1I7RxF47Mdoicypcy2TJKReYSTtobVj48pvR8aJcUiMeXeUEI3ysLxR+dG6kMB
/bis9eQ4zoq67er4UTcaiOVkhthKc8GB9p5NZ4hch3Lu31ubUZ5IiP0Llry4cl1hlvaDrKvWwoTV
0mqchoaygtkJrThSn4fW8vswPAUydEG04tEzoxzysdV+Oj0SmFo6HocwYFFwDvPsPgtKeAI5xCoU
F1ZuncwpWqfI3zf0bgEqNu5RspulocnLyI3b0Kt9IGn1AXifxdPtxjj6eIHi0uy3DThTOSqPKXr+
FUU8mcqjlm8GUYwMx6CqqjQkVCiZo+EAcMFNAfBmLZTGWzSBBJnl62dMrDBDyjDfow0fdD3dxgX8
XqiZ0G9NJt3Lz6rgfq17sbf3o6wfIhgIj4mpXkYeN8fNTlpnoFCuEs9ITjYWTQLXd+1ENEBRn1xD
AWeR+6MtTkWqfxJ3g9IDnwdOtOBJMy5Z0BeerWNEkyrkS3c8OCrZCwZg69FMnpAC7Xo15/joPiaJ
jbOgAM5WGbB+e0RgeFf7SN8C96dBt7fzrqJ2a8Ntq/fnMoV93pcG6muHppPEYVjTJa3wslThPtb4
ikFUExUDwo2F/k4o2QOkqgV0YB1rQ+MJQyXD8aTdhmWNkeCHxVV1c3CNIsreAs5YeCxjm88nlG1s
maJBiUd2Jx0Kz7nyO0vBbpvAjFhZbv+zmbrPInj7fsZaq6KMgxtw6QcwCK6Gp7ZtgaLYZeLnS2gT
eyP+PG3pBkze358jPf735xv+edLjGgIxHaOS/3xAtH7vPv/isf/j3/zrcAgeocukzvoP4Fb2b65m
8UcDrPb73Oh3abX+m863RlstdGY3mqn/23BIBZaFrJo/gpATFNba37HZC+1bO/1nbbUjTJsvxqzJ
tTXgXvAS/+yz17Cz9qRENJhXxa+FzcoWXf1M3fHm6GWJKPPY6BHW9baVq1jvCaimwzDQaZhqA/Nc
Kg8mO0AaIsfQbefAgR8FyWIdoRIlr6R8jk1ywHKaTUZ4mlpcW6Dq3K0rEBGiNSh8xbog6VEuOgOh
+8jgREeW+ZW0y+Gxf0ks7ZhbevROTPUCg0oMXkNO7nDbSCloxKWKk9cOVsI+giYSpEr/msAFTSsM
s3H0ZCzWVZkttq0l2VoiRUyDYjwCibYOfRk8Gw15E/ZQFmdF6cNN5YoPhLmzP0L6vhRGzXSDhJ1O
TfU9fsnxOSubF2Ld4Q5mpEC77PgDhjU/nIiUs7IlVGZwSSfBH7wuY6OiTzS8JDb8j5GyEHVSBTHQ
GEuXsEvWjimI5T4TdCOG7Al9k/Pali5MmWx4McNu3BbgXvdh4b4LF7xJXxv6jl74vkqlxZitlsfE
eIpV3dqkpkx2FVicZ1oFWy3jpa8ArWE4yvkYuIpz7ms18hVuMFbT9Jdqf9+DlJ5KKJY2R6ngQ+bI
ztpcPrUamlnSZ27upAN6n6DmpFQYuZL9QOVwgifLiZtxnl9rbnnJSlSaTjZzL+zp0kK0HkXiBVGn
XtwoblAeEeE4CARiinPBiZNd7aBLr+bC5RaTq+Dybk+MzZpHVy8VL1SBb1N1X7Jsmk+yRw0WhkI5
OE7/UEm1/qiX/BgzM85dPsWrAI+fj9qnY09M7s2y54Gc46upKdMjTBzraCXtV7xY4PrYsPyQvuFZ
DDG+fWyCW95dElyQJV/pt/Y0699nCliqhUnzS5Ip910CcVyxMSyu6HarK6LqyBSyQDhEQ/naVJTt
bWB9qJwffcmmdJeboOvH4j1WHaSjpdPsB/ynHIp1FzaTChFZohaEvHKw20GC83HHakv37AFlojiE
blZtggjSXNZCDQvVJ6cOm6f4vccA389O8VwpM7x3g1NBh5jkaewMWmZjalOhafx8zTyjXRnmrUq7
/poU7quOVItHJ9s2AfImDvcfjfKD6D0S9ZScq+C+FEgzl+mk4jHTVcmaVwWW7GajhZRaBSRiPxLi
LnZaMImgDXItuJm980S+J1HQsBDQVLwoLpMKtlAVXyfYxmbykUyAfkzH0dOYHleiDHauliK1kHDu
ZkMER8dt4GwN91aY7IWbfjomlwLbHBF3rvPZgnhZRZUBUbt5GWvtXgYBsgkgaFI3y3ur7zycWfJg
GFa3chvjLrJF6itqt4g2q6MJiALH4HyL9Y5hq0NJP4FNL8LBD8bHskvMS5Jo9Nt1Ca5ckR2frVDX
zPwe2ADRWIMTlTmW0pb0OaHZH81NZGO7ZhH5MCZGQ6NLn2CYzZIpQOl4ozDuWOwJAsiq+KIYc3yx
TdxPGJ/GbwvUYoaycEXVg6nfjMUoZeCY6hbrFGIgtCSLnYp51bn+NljhtIoWy5VYzFf9YsMyF0PW
3Cj02RjLoVibz5Suh7FVUD2pucJQpqb7PEfUeUsQhZrCrXKGuCVprIj3FMzI5SLtvu3FVhZDQUhZ
91Xb2nzXNrLcWlA0EE8n0L0c0bZHp6vPDkGbTxVYjE3aqQShFwxYCgadSse728Yk0MckrSDpqfTg
1c5hXpjMCUtCv9BQ+3oL7DywaeNHeF3KMzOCSzRHD3k9dtuur69al//A8N85X3p2Swjf8ybhPlmR
OEap82Rloe84nH7S+F3K4VeqkmhfyWunRAZCtWNqyY+Spa2rcdjogdj12vgGgIuC3lh3pvtkSJTU
zfCWj4Sg1D/d2roxpvfnuvjIiUNGE5GjfzgnpTtvYLisXaN+/EaREA7wShLJNrJxeJux5UfSfXU1
fVfP6jGyg3M8kxbqwN6NwG71qkVcbn5DQu/1ZATNc3Pf6+Y9qmfWp6wA3JrDB3DmXfDqiuSHRERH
ffWRUxeAAVEVX86w50suPK/lo5NTXtr5iHHV9lUVpocU6v3YMX8JURsm/fKouxYjGf2ryVFdqKQA
DG5LN4TLPpEvMMwvTMLBQrXOyejlInuD5O1Ox9YwjmUh7rKi2I4QFNq25FcbSLDQBoGqwvq5bH7W
sLcV5dWt03mbFNN9FJvAWfMXHfNMk4xH9vM4G36Ql3mJc2tm1OE6nk27eIgYIBm2fAXIG9bICkUi
P8yKYSSsua7OcSyjbmBzFfHWXnyhQ4zgIVHJ+CKt8K1LSQgnSoMGkdHVJP6U+9hsh6Nj6GzppOL4
jE69sH7PQC4+E4hjjSlgczPbTYpS7fSMIAEWVYgOOtlxTh5sAmXcqTN9jb7qCP/iK9hKO3lpK5FC
jtCqaNNRvVqOV9crm7sfx+JJN4gf0kEt4mKK2WHIjXnCX7xR4omCQKcZk7A/rhOmBnNVYUkJW2Pf
5fKjToFhtFabrtuhTjxrTphvDGizq8K+OSH0Y5ad0Ss1bs2gNhtXNRuvEb1NLYskFC03ibyNebKi
s5saxJnWKngKZWUoAVaYeRw82J7IytwRdYV2Lhztkus2tI2sv8C2/MkqF/hREgGN7oo3p1V/dVl0
Htv4l92nD4Mlnln1EEmUpMHbulz3FrVP6IAsGq3pkXxscm9d44suGJZZIS6BFRA/qqsbhqg6rD7g
LYQn7hvEOb4z2TxWLEoAGcRmMhGnU2z+HAkMwIas30o3sj0VihN0GwV4GKdCV+vTg524G92tPiq9
87LWeXJzMPlJRQwOGm1i94r5DdkU5qQZgfBkZltaX7VWrWsB4aWPerkW2O4wjzzVE+zMJqCTIVPn
0FBiZQ1K2ZCBcA2UgtFYfLW0DKg0gik8MhMBKdWdGEmxTNTt8BhL0HAII/e1ZpD52m+mosE6TwFb
1gyICE6znPFl1HgCFLUnJXp66KxOoTWId7BSsCj1VS59UlgONeVbP4rgWhnts9EWvt6hGDUr9YGK
y6BbCdGDUW6xo8Mcte0PVAATAkD5pk/Ghgh2QPVlPgFGrfN17Qx7Jez83jK/cJbvbRfe4CAkyoz5
sY7bt1hDBKxjQV+PyMunl8EyfulzUm0VlKwb6ttDL6DsS1nt1SLsAc0MZ9hYpCbZsCLHxoONd8tN
tCI9Ap44XwJTq/aNbYJmSPpYBxrGGwITAme6JWF96eAAMEPEL2VJ/SoXmrTGusYM4bnpWBlA+eVr
E6O0mZKC2Uj/+2+ZoD7jqbpVtJzKQL1ZWknWY/OWwJ4ZDK68EnLtHH7hRAZypU3VQ6rkYk0SNEOX
X0pivMRk4emgXTjNW0fB6K/K+U6Rke2tmUAvx+KhtAJGW/ifV4UMb7V5kssLG0dgH0qscGStsRiO
pQD0nZks5NVzitXJCBvN60Nq5MkQLBRhsvI447YcesT++4YHFdq0GOatCUigKS3EQGAfaQjPXihi
i55z9g4thFkl+K3msES3zrR/eJlCL3Wyl0pDJZ7zY3FO4AFcIrOtunljZHMB6N2uZ3O6ZZH1NajF
4nR7cqLqUqqJQXAzCebyDZPIbRQUMsYPkOhvhkHCasbKFtYh2O2Z6ESsGehriHOs9Odq5Fdp6uWo
Y35ZMvUrkjKq575Bn4J49CtcDA69fJxtroSj8nOk2heDiIsM+emYCpXrKJdwdPFvpXZ5cU0uorbc
5OUwjH0KQeDMpXf0Dl/lcKLOeQ5tKDiJYvDy8QyI0mzXaqfdxTK9JYb4acsHCoGvOGVgqJVfqeCu
lmA8K7hXRde8hSOv2ODK5xFBiVtRqZS5vtEF1M1eY/YTqJ9YDG7L72qMFbKWcF8S/ZwMydHhuqwj
R11VtOrSRlNW37ey6qtL1gn07taKUepbL6iyZtGfpQbBUGdpXn8/tyOcZFMwMeWZt9kx4Olgvrf0
rx4KxJq1u7ecp5qDS67wM89ZdHVSwxNLySMzgt5TUtDWQQ9GDYosCUXmUN0jFzQP3H+yzuORV3Ai
eE5xAhiWRA8yNjT9bkybDYU0tsLQDB7HeF5iOeqvkByuTTzXMdTZHp/gZE/7bErZ6mF13AmHmU5H
kDViFY3dOrsWmeVeq+UDugoLuxx6oYCGOxK4RrtCOAeqFKImLEYq06g1/Mzp0TDD1ri3HebvPdJl
v+in4WDVziOGN2yIf3wIpjT+x38qkaDeUqxjWUUVyJoe/AGHyWyr5zVNwDiK/B531A0UFfO4qbCY
hLbJKTODq26G6WWIjV1nNvED2QBvgbRrP0mc5OYMSL90+2AzXdhT3azjWB13RY/2vHaFV6kTMbqT
eq/2Of2rojl0pIJAvbUdRV85/fg2JiNkSMeNyRFQsm0Mjx9jaB0YwG+ilRjtp1oTdxOJhCyqx0Sd
DpUwGMvqGwWqFHRtaou67BxvSbvscSfSsSYSYOptZ6shJ0gC42cyWtq6rcr7mAnsCqWq3Ik501Zz
0VyBMaDasEObQ3556M1gC+tihCm9xkf3Qp7tqZUzixhyDzmxpS4j9ney9Gi0zzaQUiUgHBFmWa/B
gBMpareRE6Iy2nul4q/T8tL1AjWbxtFFw2jVy9zYV254SDGacwQHU2HH057UTD+yI4euDOozFdOh
ico+A42XF3VERijktKog/6DuMl9Kxb1FEgeCRPZXhon0WDA+83CZyyQAxccJ+5LZanemMH2jQX8n
htDvG+eT1s0Z0SVd/nk8wS2CF9tpyqZ1m8RL3HY8GjMmXcM0OH8WtrxkKTGGIGUh73DWWmOSrp8s
q8rvgiST6G1mT3Im3jho0zb1yInZLaviZolHkriPyZSPL3AAcQq3rntXkVdo2+LclVZLBFlUrpOm
s/wkLt19ZyYPIaoOzJfLGhEVT2G8LQusHWmPmLM3i2Gfd2gD66yKbkkFHErt7fYTqXD/05FZxFGt
FRtKRPPIQTm815li0bFO3tW8NrwWnMniawuC7dgNv1r7qBid+wLWqzymenJLWv1UsJEdNcWSx2Ya
SUx3MG5mCDg5vBHMVRZYnbQx+pVWsYsbrD51eg+jJQdgM4iLyXiWS1GcUfp0fsLREJGF3zBMcsoK
tuCYs0tDXroPcX9uc/q4OvPU1eAgZ831kMOO+pCh58gXYQc9QnKBhnU7WTiq9KMqU6+nYIsWSci8
iEOUgEPsIhcZ0Y1U/clcZCQtehLMsdPBWiQmI1qTbhGd9KhPQlQoaKbBMi7CFAOFSrVIVQgPjhbp
Sr+IWML+aKl5u8HB3W+SRegStzr+Ei3agvqveZSRw8zoYtxFIGMuUplsEc2Mi3wmQ0ejL4KaoaUF
16FEp1G1ww4XAQ5CR15LZV/bRL1ya3k00ehQrj2jB9UX6U6GhkcuYp62frcWcU+Iykdf5D5YHJNF
/mMvQqAFiScXaZBEI0SvaQHmaxsE/8RQcphA86TfuSiLdBRG/SI10hfRkUB9VCwyJLkIkhqUSR0K
JXORKg2LaCm2H4HUf7WLmEmgaprGG71SEG9GeZRZSySYDD/jJMioxKx9XZoKwlAyxRYNnRJy0ihC
5tzEhC+oS+VHhrYKycW7XMRWcpFdBeUhQoWVL3Is81uYhUIrQ6n19/v1/1/6PlxDwwfxf7V9/O82
+z//TLf58y/Gjz/+4b+29o3fbCjT9M4pCG3cj3+ippi/6aZNa595K+39P+i5QvymmhhIYKY4po0l
hLCJ31MrhPqbZml4J2n5Mzv6e/RcIWja/7mpT0fZcA1HMMHQNZO51l+b+lYcB7EQZu4hcb620Xwf
Lq5sJfHAx1H869spll+jbXp1VuznpvvHwwVUJ/xZXv/xjf5H0eXXMoa//k//07CWqcFffwCh851V
wxLGMuJY6L6f7zdyhPh08b+aqpDqIDH3GSpqed2oTy0Ul01PiAJtlPRCwjTJpDNOcGurpqQXqm70
mleKu5m66tkK0nfS8qAAmsHXFLGfNPHJ4HAFDYA1XJks343M526ZMDP6Z+gbu9dUmJnXc7wfytm4
zLrirGTjsvOX1DKCaKLcNCtkr57j5MlDBuUgi4cfCLmpTMNzmuOenAAFbODIEQc8y+ElmyXceeQ7
RTBp92U0vNKMPtThQDukSFAzF8oPEbAftzkOxQQERuPm4VbvqJFzM/NNCRCuXhKlR37RSsno2YF7
MmKKDjmglZc4BVopH+0gfyRvRwCWaZkB5jc9ysVGkWG9KnP3IVGte8XNkcdwasztnNlidi0RM++M
orqJaKqPW6POzZ3VY73JS4UI2H7P7dLvROM3mvuuixY0oRMvXplVh9Tbc8+0vzvMzfpHHcT0RvQr
ZMA3UJ5PqhC3RKDTVs9AaHFQpsWvwOCUPIUMUbUeIypHXA07e0khnD0OavIkoFfomdgMIcLcfK8G
GldNkazNbvQlNbGdNL2k1KXUrN2NkVW/urA6SJ0eSgqfcAW5w0F+k3pO91LgExf0jtnusfy7nkZ9
nLlEEXPKSBNPxpgxCcZqLLZOZJUuvNi+Az2p2qvKQkRqf5KotTHazGtUudNSuc/11m9lt0k5uBmw
gyNQGe0sqXocbwaE6qI2FDLwLJSCbeOchaI/lWnrZ2Hm6QQLRvD2v79WUFxlcU6LaBsYAFE1a4Rw
OkcXO7FPkZ48qFb83DR84wQAgpnsq6rYjbSmlkAmOyVYM8k3dtLeG6N5tkKPEc1bNStPfZ5hD0Wh
n1Vw8Yr91DabwJm3JWLOlZsiIsZEKwnny3djkR/xId4KEWB5yQ5a1/iz1qJmCb9/e2r/xSsk7jpt
esMueCoX1z2dAjgsUPeZJIM8rdrpsWp74AIETgYdUzyA2YAOymDYdJXyxrngmhXyvrNpty3Oobhp
KMwc90uYEz5ovgX24jc7Sh76+lmjcELKLO/TdL6PuuRHLMKHIZvuOOus9Tj5xBxHAk7GAaK7Kx3k
WVp9pCpRK/Oe+npHmNt6RLVuRQn9nPy43ODlt5dpgvt7OAEtfINKTTGdj8fMiI/uL6VYKlTwNqSd
HZbPXy5LnFc7Z2TyVCfXDKwQ2lHjGV6+bXmpsLymN07LMxMFCSJ4IniavQ6wM1THbZSB0OWtFiSY
NHOCnHzeGpT7ibHLjfZIBtDJlvmlCRGaSHqiY743yL+c4ifwei9BiKk+aH4sT0qYgkr45drVNejp
3bG6skB61E/nprgYCbAMaWGDMkiesmimthIELYGqPJ/xQC63CofH0k6VbDDKb2zuPMMSpI3WB3T+
jaXK+9A0X5bbGfXirUagHrSJ1xrTVk+WYFw/mEeidVrfMesrzo0v2qd3FuzUzpC7fO/Q1KLA3wje
/CrrPozK8Bwt8nKiw5dXqOYSBWb03BvJHeYHXZlfur7BydoY5DoacBDH7lWHcGX0Fschw1uevkZF
EB62m+9vywPMdPD7BQvj/l7YXFSBncmwn7orNwp4iJU+Mlo8La9ukvEMwgppHuuckk2lSS202/JF
x2E+BcR3KGnqmTDOpK9p6i2dzXOeo300bb9z9Tc5IqMuZ+TnveKpyeQBTPe7ZtwOw6SsCzMbeN7G
X53UCo/eHe0iLJwUGgTAmyWOhBhiCmG8kPa+P4wAkJ1lcRFQTsfB5vgNxSBsDFwAxLwYQRT7uqGE
e8T4KjZF2D/JMhkRSuwFZV3tW9ukMCb9x48J+v6RhbS5KrmHRllso2jAS5+E+qYQxHRMrIYqOq9y
TLOTw8NWW9UnOlP1B1FTJv+wJtR8HURhsHmW6pzfVfSsLWW82iW5eFGGwBR7hp6q9hljwQLPKb7s
bPJRMVtZU78XZqN4Trmrh6g6L0Cwv398/H+Re/yFz+f/LM/v+c/m3ydj/hfJvPyzJuR39y/Hmf9c
FPL83lU/m//4X/1+drTc3wTqDbB6xgK0I5Ly3zzDwPhUw0YrYeIp5kDIUfV3WQj/x9YsZCGqMAA2
asup6vfjoyIwITvf6QuGqmvEKfyt2DNOxH89wS2yE74GX9Dk2yzH1SUX7U8nOC3XppJ8LqT1RVAi
8pfAZMzYH2YKfjGRX5wrV0KHoCzAGoD72D8PkUkBO+L5bZgnrBIb7+1scVBww+g9q3j9BgXNnJ0/
aMXUndK9mlovaR88gl49Mj095yEBuzR3TJ77k4Kaya/6Xuz0OMDOEczhfoQMhs4US6DBqDLu8oEa
rMxXvYgukA0+6Emg5sABdgrOYLwOearA91GsL4Qav0b5miXDTZKUC/SCM4871l91lZl0VRu8FcKe
Vm0XVRtStrWN0evJBvbf4OUtY5lYb6LViRhAsG5K/QjTYaMUbu+NbZNv5n5uOTuQ1hhmeECbVpCg
QM+gtDYBGw1/k/nRMKhe7MyfwHAf9FnuAgWMlatUD/q/MHcey5ErW3d+olQASCTMtDzLkEWySRY5
QTQdvE/Yp9eHlvllQgNNFJowTp/DvpesQgE791rrW+N8E/3duLjrS/c80HLACu2TG4q5q418Xgut
uPsKlKOBW3+8Yie7jUICiF3m/lFUK7C+PLLdKiu8aS1Ekh02UWK1y4BimsMqsBU/0BAQO5X7ybCA
OfvZld37QWSkdgukmdDAOYxXE6UcTx5LTXtckc0FP7R0TkUSFrSUG8z/mr0BU5db7d2G4KAP2H47
W2xtVTT/rSO5bilvoV+ccoZaOchmE9xUl6dHDRzca/GnEVVeUTwEgYdkn6t+2tz8kW1LzR2mlpBK
HpA0UQQIHGyhEZTVoXbcs1tW6WGEuPwgJa7nzkrfybAKut3deqmSWOKi/JKn1hppEmgeIk4b69og
8keze2gHO693gELNM9x4yQZxHNGDQ6bRcQz2hLrfu7j77jS+dQeXwzoxiQMY9l8KuPxdERofDd6C
9dCx3DQIcfoBNPFx3kDpHPbExdeZAreE3yVYg7tnbxgFO+1NN1M0e5tnEPoiQSbM1NSMAG56lolL
/w79I6nAy1oIEE5lj+nEhPrfLujrpDV/YuZGlhT6vRFduqn76uZSNLAy2RnwxMnZsnQYRPR1DsLd
QH3J1p6QjxueThOFfHgtn3PNu1snrG2ARB0rHRXrTrNTWXyuYBj1KSoiBnbvuQQ6wXAffKXR8OxA
Fhpqrtq4nYD5Kn1vB0hTahZ7h+Uqtl6gMbhNT6b1ksQFgESbPrjxMiYgJMFXx1goek5CYlulMfNq
1p3ogb6TPo2geuBNKr1zGpYvYfQD5O7ZkvyvqzBJ4TWXO1uqiz+FvyjaFINJ9cV01mzjEbZciDTm
+8MeTvfBhGVedHtYZON6cLMbTNuzcFFpcltti+Jdd+VHONlfc4AaOWYsj600vvx7ff3BQC/hg2JR
XN26xhW719azoyfpBo8QinDqBuvera+O7E8shx8Kq75IryEFQRNUMPfudi5rterChUsw+v4uHqsH
DE1cakbwGBUVGvMAV89o2y1xlJ9GM3IK6aDUdGLj88cNoZQ73ySQ5PvZXe9AhTF52dKRRKBhJ8XW
t+OL0PiDB6IDe2on9VqAAdOkKO5wNT+ksvmjMMTonhUuStCiVHr3JSEDBA1uSXa7QZcH/AuFsh/G
cS8htSWRt23nATzTFO5TadgbMVTvzYAtp3F1y7EUnq82ns02vtYWvD7f4CZQkTvYiacJJfbY9RGs
S8/ahbqMMaQbW8vpOO/ZvE2QzmkbtD6iTOwMKbKzGVqHKHbJMvtuuo+ipd6OMb925w88YcDT5vJt
8KXcZwaomyDfxhm3m1CRQ400N62s8KqtU01HN4wjmNaNeU1juE6+c2yQD0NMyPmf1DcetDuV73l0
bGqb4KLm57DNcFvrhgyTJx4bT/sHYxggMOXt8d8Xt/GZ+ysambnLTAE5RNGdeq7B//qPGDH4c04E
w0nV51As/cX//h07lbLYEQFVhxom11jM7fE/voS++z/+8d9/sFSLSW6qcAhPd2T9yRtCiMGwK6zs
IbVAxFYOH/MpZfmQtMR85gnrP8ShmBoCe+oeYnu+zLW+mQkcgimv9stTyloCnxaB3hpwaSBMB52r
gFAXc+fXksIOKhB1TIAXy++onoJhJHfhkiQxoUsN6Gzs0LE95DQxx1W0NscIa2VI/bPt94g72Dum
AoNDnK2EqU/TPqqmZEMAol2VBxR2EOK0jLy4LQ7GJBgPkQpSFkvJg+zNd9RpiE6NB6GL4rRC/gka
K92Q5UYqCajx4wk/pnFDWKjAgz2BS8eUZtpvVeJAw2vuDTN5Vlnw65OUcTgqubhwHG45u7TiKmaR
skkqWWyslt8pTToMot1jkbS0Qw7mJiwEW5nBJRfTVyQZYmerhQ/IRPXbPAuuc0q0r+8byqPg7A7d
KfbyHM++dzcJ/yohHK6bSG4ncsZV6C74WJYFPbf+aSSfUGSwNhNtPRvB82jkxEGRY4yyuXEWhn7b
KOuImfYbrBhp3Ct9JPToEUYn/a+OgG+XN8wX0AxlLe6isiTxWXYcOyUuBEwFEcscKKOixxHTx8U9
ugla2bgS8V/GmtOooc/qpAYCZHaIikHzVc89hTx45Fq9a3rjEU0mBpUBGndi6OH/XfrWVmI42hSB
qnb4jxDdkTEt2b1Tk91fFxFMxCzTG3gdwE/trTLUhbbmUwDjDlbHO2UWppmEe1yQd6wbH13DWUgl
LW4Ia7HwV7uao0mfejeswURL02OWjQ+K3VbKXc2oSbRBIE99564kJeClQBG92GMBz00XA/CT704/
ZY8h3itmKHj2oznpK6B68nNBfckwPSBDLfTk8rlvkTYYzNIeCAxe4VtSkUdpfdjAglMlj5+NZWzb
2vvNW8c8CKKOTp3tMifjMSpA/7L0kLQGLKerIdskLZe0oFeRVqxtMGhUDzF/WXpc6LL+vccyz6tR
ouPEvNN++DVXIR9WQQDTK+kXlGn44I6xPnKc34N48LdRijMiNybmF5fXfk7ml9zoGpqe+CRG9eeM
5HSYKuI/xCCvCGI0+Uge2VE+nVNHg5NYYAxg2gqSCFsFQgzt9JcFmiTZlXbzTzsT3eCAkK24gKq9
GpsHMSkqJTARr9uMxvLJSo4BHumVM/e3bBpeLBG+9VVzhL8SQimIKdJSnK8jfW+yPFnarF6jrEcL
osU70I1DfxpXGfrqJp/B+iXzWYqSRR8m65XVC7nJ2uUT9WegI2Ni47ROhvZXNtXBxqPi0eZTTt1P
jzd3ndjFUzSqc9Ih/GmkcC+70vpAOm4KeCwvhsE6GskvU4zjpJuiW+K77EXn0Iwgl7g4EOGI9JNf
nRCPo2kml78Ux4MuOBvEba3ZVudZLnHsAP9r47PYcrge8NnTP2a/lYGZbed+iUvN7sGMmhpjourB
33KgzuvoPLdlfqBfEGCpS9y+71+GSWK34yZsdi4Z0T7tVqVJo2lknTS1inxcB5Iivq3X/rar6tsc
ghE3EpaOY3wrB0hqsL+jjTZ5RADvdUr3iLccMBNn9RCbR5zr6DAmOfRNXjFcMy9Z7n+ZqfunLM5V
SUBm0vaDl1JYE+GSFxzt953m02v439nkX8PE+0E4qIhliZ1kFjqBanqUVvqbB/OwHZP2VFH6uw2o
slwpm0AKr5wX+PeIYXziOKkQu2IBahr6MhcsS2Jd0E5UvQTwOyZ/RkHEYkbOEhdKmtE0EOZY1DI8
Vor3ww5DbxPZPYZs909dQ04CLeOuuXr6Q3znxxExkw4atYwg+kYIro4gDzY6/psIqkfExO+p7Fnz
WwknGjg6xTFPQCZumSDKo5cMJOb+/SPxzoAH1fIN/77rv/yFf39X9jnteP/+bfvvu3zn1dcpcnUN
201jJKPOCmPqw+B1N8+CJeNgLGjILdDDU8AMiH9t6mE65b4VuRuvstj8S1fTfUz/y2oU82WAbrU1
XDRPU8VoBkvqlaJk4dIHElygQQG8NtNPS3h02GQfXdhemyAnwupwt7a2Fq0RML3YaGFXG3XPvZ0y
iLIqj5b3zWmJzRwzKY0lH2KCxp5xB6ipOETWHQg5m/2jm4q/OoDc1I1HqyCX5hovrcInFYqB66/k
oz+k/UfajYQC0jdyn+apHRJG6eFRONjNQZtUd+XEVdilQXSoIpbqTkZccvTIC3kRy1GNRY2GLzZd
ZrLYetjuGR0o8srTMw7KMF9l08/M1PeuFPw9SKSUiUHhjNo3uZx6p8z8MItohoiaPWviMEjq8aGo
HGdXDHBUwq660jTgrngdmdakze5v6O9MMyX4QOPZUNJm3Rd45ij9QkqW6BJa3VcBtkpRQdpIK8zj
FLp40aPBPYTN+Bjw2eDxfm85HLMj0axlg5svxa6YjvnPWLOPbCm25Qp/zHN4fHWXv5lmNW1yTIWE
czZWoAfEh8UaFsjHDnfgFgjih2V3pwjdNh+fY9u8F5498PPpu4be8jzR+1zKh1YPq3pqzjQ1A2Cc
wlddeS+ytb+BOZozj3R8iZJRpXwvzPZIQWJA4DKj2ZvA1t6Oss8J9swocHP6PQHe3DohYf1YlHPj
jbopzBbTML75oXEGlhJi15ovDl1gBOyX/DPVrTmRTmlUr4PrXdTYfXtW/m5k5HuDmmYRiJiIVjGr
6PZqVsC9QFpCECfp52tcGWNxhCH7POR2vGnsEVcmZHw0zbtE+w8OtqML/chrei6fYrKI5PEkrd35
zubpxf6m23IXA5EfeH8HpfZBUL/wNOSbbqkZ2NvZ46nSwAqYBDpBmX74UbNPy/CqHNy0toHsYfof
XSyePe8uNsJXv5qIQGQaKgRL71EYhyhXGCFGf2+K5DPFjFQ12TWS1hEz1pvGI9MUIVd+Zjxm6fzm
JrjmqPVbp0qdRZpzuslcDioBElvVvzXMAbErb9LpuIMk7kfKK2y8y1bM1McPH1TmnQPP2clSLvFE
RV0nIy28owXAHn/2kXWwvB7D4FD89NHOEJQnEHrnDoIFDuRl/5JRRMzuW5RbNw/+zuEIkdm567zy
wSFyaRPExdOG/2w2YFlP3hcun1sjZ9wnFspLig5CSW936Gd5FlWwa/0MrKi+tmb0bHrtYwBhe23q
lJw+EiQpkC+o1k29ceLz4EdM+/I6EpYkhNt+zu5AylY4+5b3dFW5wVNcj39UEFubkocPhaN4GZ1h
BKaff+dTshPkWNwm3TQpoyeI5+dxisDw9h88V0gIR09EtGoesNbfyuPA54Boz8bdVDZnc6AEp0Fm
WhMYYHNfhu43xENsnR1sNsoNmmx2934IhtvvuG/OOQ1g9ktg+j+DUb65L5gHT8tpYado4G6rfiXA
Fau7inHaNL3PIRY8Qpy2qw+265FuMveZdZEz7mM04x3xGkzN2Wc2Jp8Bq3XP5CjUunDplkwU0GV3
jk9ltvM6dR+I6QMX/MQVDAAwt59gjWBQkxD1PDo3oNVGfKCkS8uDfZq1e2Zn1nClkwyROTSsTjZ/
+cBg5UmpTp/kPTYq1v2efGSvdWdbgr29/aGLoUGx4nWz8u44CKvnQ9H9+g2tnBqxJezdHeH+U9IB
26hDJOO4Oyq/nHGm0Ugyk+NAGpI/vaVufRYNH3bWrhPNLEJTJlwcvGvbyqqOlqnCvYPQDX7yZRKK
4iivTQ+YUVYlh0ggI2XChtGsGfwhCorQtnY0pVApVYj22WKdILr8DH8hfcgHvPE2VXVGrfB2hxnv
bADisOb+NRXbUDvOfvYYFYvKpE0UzhbhieFLFmr8hlZ0ENRzvcsa/nUSK4QIWBFnDuzN1mw9541A
/D3Uk6vhDbgZE++pcrwHZBGuOAeA30QF9RrAW/TIoobEcC6QW+O6vcyq3xde5OybWD1URQc6kI3b
poGsv1HSDPZuwYPYTL+SdsK3EON8Mv3pmrvsKqDAPjAPNJA9LH1XpF9ZVt7DVKUCLcUTKvvPYiBw
nMVufOVG2qy5XeGqbgUwhLa4NyxM4Zp6CYYifAN25t+jLhF1WS4Hua8hbNgTc1buDLiEBhAQeqpX
hgi/2isJdsGRW518bhsOTiBcUxYi8VEGWbC1evdCOQ2hj4S1moJ+JhTnK5FYl7BnGz6k43NkudVj
5ARPjZPSSclabTLrJzGVTxTcGsc5eDXYFvqMOQdc6Z8+WYp4dka6tQiT1ApRnpPepQqcW0s6SwcD
q94oEliKimsXFOwrJgiNuZo/wpr1LnTAfo3I+YOPMiQ2DTwgMiLW4BPGhQyaIpPB94CjweIKULL6
jGYauBcDSAZVdNfP0ZvBCHdaBjxKjStQ9TTDYYNv/fcxMdUqLBS+Az7PUy05I3vt23RA2r23iQdO
Dc31c790OPfciL28x7sISqXREWgSMzzqtmIUn32m/6TgtpszpnMHO0NQmf7U5TsBr+NoKQdDRDBt
fC89DJpIPc9NY2dphvKsKQ9cGGApmSU7r37lmX9qa+vvFLjpthxtIgddwuywNMAYKYaLBANwQwXO
Cn6o/dw1C/U8O1jxLP46fWFvzC7k/BPb7YPDAXctDMf9TOwaXX9O3nVcB+wkB7oUXW08gizvSAjw
HU5g3hODa1+F31Zk5qgmKXUV/ZG1+tuqRL4taUDZ87geQlq8tO0/uVbxmH4q29qWYNIrK9/pFl1W
Dkzc0mXnQIddnkPJAaNM68+sboEHB+6tKNtj1ZCuCDqC4YV2qEmhUMhK1aaR07SpuNlYeblxTVcf
zZB4XwD6DPgK8xpFEfTttjz/5jj6TAbjiafezswKaIezeowd8xFf4GOfMRPN80wGGBE2w7K6mcmr
AaC5dTObXbd7gljG2a2Y/xgJg2Nk2CzeOa2FSb1OZ81hSxbrXvhffZKXh8kMv5vxosL8oaGwiLHa
BJ9aD2vbql6tpO1ph1DnahS4KMK3jidUZHFsCvU9W/34BFV76wfx0ZkIVATG9ODHN7cvCyKIzpc3
JDCM2Or2EeuCuQQci3VyN2kchdpawhf0i4zhAyGODx2TupRs3So/uOkla9Owz5jo+mkkV4Rq4s+4
F7dp5qyfiOG9paImbr/aekkpFT3ndxyZZJt93/uBtk64yb4pUkurWX2gwn+3XXnVNfzGYD57VbYz
JYR2C+sze6XH0GpA4FnUEw/zfOTpegAR3uF16JtNHZKsRuOYtxhsl1PXQ4RGsRrBmVyigBRQR+Xu
guZfaq9T44wDtr1PRPqEAwpw6GR9SDXfmbPHCX/k41bIcl2b6iZZwxT+2O6o7CGiUOX0DXIAl15O
KYk+9YzLR+Jd2co9Ikllon1VcbAZdY0rH7/HPfmHnsMNinXptiWpZxJNNBlSbYC6ls/sDgwhX4kh
J5u2oV+28kngAme3+z31sqdoYpkM0PtY5R0GcvMonO5Hz3DbTAQ3J9oWgd9surkARxjHhBQUGQx+
LEaIKO2q84R77EjJqyRj6FylHx6sbrrj2y5wIr6dKv6d2Fwh+FBAEYC2jwLW76bdgXTjJhz7xLg8
lcKkg+YlKvupnJaGsGqAnM+pgNUBq3fz3fXaPyr0Q5qHT6YBzo/AyIRWwl+qfOTBBGtmFbZyb3bI
ZaCaQlLqe6OwPsYcuwmVeyQmiAY3M4SzqIS7kSUb6oqvWH9wwY0v4BiqbZOT5CoX4UmT4KTU2qZp
g/BiyxQtphAgMJXhSDGcyMl0OeFnpPpTdDDHpt1ODd9oTT0BaWfeD4ewfvObnDtqn3Bh5uyFzWJ5
pIPrDJMWj1YFi7KN5jWEj3ltee0rRK6lKn1C8zN5yLBUHdxcocKxEhF0QUiRD0sKnIPk9O3Mjth4
TfPWOc7NTacLu+nnuVa46nzWIyyLfMlt066p7sAGeYswjzDnltM6ZbqqCOoABVpNGVdZfWX0+J1C
wJ7jvGd8qZ9mOqCFruEv0gWG14U4rYP8uA7p7hkZTQgzN0haiXFpBpLQgEjYenNoLW0JUgRveDfA
ZldR+XewiNl4ZfcAgyF8pJwJwOMCjl8AKjWHKMKGl9zVuMp8Z5fHzillLtxiF34VAuoopWZk4Kob
Z+Bx0ykDeg//uSTLG/KGYccfN4OtEDGXXIFH4Jb5fNWLaTzwsgFXTv6klfgKS6inTUC8pi3Vg1kh
F7kh70PMyonW03onbXWBUuKdqEXes19eCFMW60jVX+RApoCCDPTs8dYF/nMr8wlOWF4tSEyaoccn
2sryXd1Pr1EU+huzxQvtVOBwvXfS2ZT/Ijy0mY2eqitocCAZCrx5KyzFaw76za637RvytepZ4FpU
DbnwavFYz7u0zD7bzr3zga1pyXGiGA6Bz+cITYfFpHFnAjFrbNhgaiBE03nNp+X8TlX57IjspYCh
BviBdJiT6osVo2lrE7ADQ6VteOzKkhmsV+D+wo44VNloogyCiSoGucvc9z7JXhmS0QM7YaEZsVjm
8x3BRzGeMtk3O/Z1T2hr9OZhNjywa+bsQnBhnaiU0BiRdhcLgD1Ge76Hm7t9j9x53071a27wMLIE
mpYsyNyLvlsbuCupKXA2FnfsM3GzgqhTMeifYuDQg6jbsVRdADR8BGs1xadD7fpv8KjSg23Y7yot
t6WwjimAId5KSFRR+gq9DD6itcvM6LdjJZyn+YcZVXDFffPL6UoUShFhCKuuoa8CDHLVycAbSVh8
IniWn2RvvLoBVFWlAo4YQNUc8ZeR9dgI/PNo6q+Oa4Cf6KPz4KW7dpb3nUnzx8iip0P644TN/abS
4pG+6BtGBraf6fATWcZvOUfwIvkccmfcuUQiDrI1Kf3tcYbZIiYX5VJ+MUgEHa9L14GLNqui6UzZ
EV0Q8pECBUyDgv6c5h9MbklcKqBhUTjdIqg2/QQeFQXhu8J+N3YozN3wYyGPrKXLADKHa6SX7G49
NIT/xjp6EmN69UauCdN0KvBf7VtkdBePrYebcIeVXf5t02W95uVbOtl/C6a6MBiuaYpkVrvVXaiN
L3Jb9XiRaX/FD9XsmYefO8P7kzaKZy92P+XH1JHZ3asdxvORHVN9sOaOOnmanWGVIfrfGdqObxMv
oDCzfWzML3ZgvKY1LLihAs3zlTBSYTgA1Nr7JRMY1IfFK+HZtcmcA4CMS89rscEAOej2rna9tRVc
zZjFWJxFT64j3E2Y2e92xQIFGYO1q7FTJd2wdpU/wg5iYuCRkIsfabxaIa0qFpS+VVelnzqPXT4y
WAAKg4EyphAqkQZEd0gPdqm/YY/dTbS02GF69Scj3znEtGUfZugNiOU93psharmauDt0Luxlw13r
LiCu36fXodnJcAs+oN/FgnqnVDq32LLIdYjf5XUEv4bFxCd/adGU7eT+1bChgyURXBh79nZpOFPw
bpnvaMs5IJJV1fQHnRI+MyS+ZDVwouiAYaISvFh5lRM/Yi0/RParaUJM7iS4ZitlPWUDacr7APeQ
f4XTCMo4nc6xvM/q+ti3g3VKqWDsQvMNZKi/8qtGEq6EHOmbD9IVL6DfvAeSIXjcUGLhfqqIKDk2
WlaKqj7O9ICsHW3oM8u8ddTEZKMrOuQK2g4FUMHEr4/A674qtt915OpVYRmXjCJpxoD+h3KpO9qt
X9ukYUUR5s9jlnCKm+z0YMb6yY3iDVrHtM0mquuLAq6KWEyiS4GAW5LDgjplIVVcpCzQnlP9ZFnk
70iIs1cF4jp17Vnq6j7Ebe3n0xWgVmP19DK3KE76NXWe+piM/5yKH1uhfOlUfxU9E2mWRx066NGJ
YaPVIWEtalCeeNz90XVqwDMjeNpGaP34zN9n0aHg6La9s1zvt2om9FLHP7odPoo+4lPBz+4Sjd9T
pgMHyg7iXVECww19SR9lnlz8AgwByCyWByScei3ag9MGv1bjvNHAwi27+eLJyKErswEOc8Je5njm
EpFs+lgylwIvaH180WXIWdr2sHlVSbCX3gl5d9wFFfUNwRy94I0jcl1V1TGM4FBE6sD34YnX0EU5
Vz0qZ77Gdr/8Mt4xlEO8CbC4FiySD0PPLtDLna1pwxAs5voRgRjGr8edukMyDQZizyG4lmOXkdM3
45NyjRgmvwFUlh2kE/jx2tVTeRhsmmCcjLRXENFg6Ge1vTON6Xla5viZn1SrxwH5b5d1LPVhnFJq
4/SPtuJp+f/WUPn/rVfSoqz3/+yVPHRx9j8BtP6LwXL5S/8RsyFACCILT6Rp26x9/sMq6VCUoiTP
U8fn5LqEZv6bVVL+J99UCqsk+jZzKNuB/26VNP8TaVxiO4aB+uBQvSL/bwhamBb/l6gLdxdHer5C
eiW4878ZJcvB1rUZSOAOJHJ3crSKy398gTxy52PyihapuWCcvv77IlgT7zq8lS3NgkA9nL+RxWa2
7j65VWgQQSlIych4GayFP8J9+Yd8IJ4GZ0NaLzwj+gEQbogjxsKdn+24/hM5kf8Rh4lcF4bnnAvf
mh97i4+WqvzprZzSbSD8cRU7Rv3kpM14yPnMHNwGN2JtcB9u8NG8+IlLLSNDhQyHv76r+k0IY/NS
G0G2GYoKv1/PCSNkWf8u2X4SfA3IFgPJCqUun22PaZElwLz0N1X3Xmd+DK2+UuilniSnzGOfyb8d
SexTPv+F/OschFOcJnMuz7kVlue5i41Vyj6UYkDAVE0r9DaPgEl2ktxjCBf8XGbUjArudwgg4zP4
VfB5oQVdeIj2pIATXKAjScTWx8Bj65x1VFK/18pu0ca77qYHh0SvKYwnq9RXo0MTwGn7IUJFdx4r
9ouFJWdbDhb9WCh5q8bSzb5SRJVEp6NjPQ7xfZZZn7gMjBdHBE+yjrqtEra5t71uekjTxwl++KMk
DbFLIPSuSaP0uNgbKuWUcUmNkJ07PEW8Eb1xuWElGJ41JND7pqOGIxis65hEB5jyzp3J+3jnlKo6
+dM8HIqk9s9lGpf7PimNeyxKAEWb7g8AM3JBNgsPqqT8F1G63jYIQoQJL33K/Sh4tBt41NE4sDNE
0b3vLKe9Vwlh+rBp9thTvwHPB/fCDIx7N8IUFucPdT/8liC13yzzEhkpxXaOPTwkvSz3puNwjHa8
YGvCk99Y/3wMgmV0GSTcKxV6KfYvvZcBp57CHH8ix6o+vXR8TNhD/2kUsFGL43MZ2PG1F/PeHkP0
aFt+CDudbxgkadhlwbn324CXnWsZCaSLkA4SVg+qOjtpaTzVS1mG1LH3VA6S0xUb1tVoxMUmDPzq
te04GGWJf6kAQLez/9RllH22bZLs2gF4HN4H5PjYae4sG/4GgOX7ZPkSwN6GKKEgcOG+WeDc2yTT
Dl4xlMJj7KiPwE6jQ9jwYKqjS2MEe7Vg09uCqEOXM+ewTCQu7ZzjLPBeJlIeKk7ahzgtdqlRQXP2
OMeXMkxOmTX2a57cHVSOsFvPcfnEegeBQNMhbHVOs66ibARJkv1S3Zt8TOG4KUGS8dPgZkiDXeJF
0PQdagyEgeVLm7bxDM1W7wBcB5vJgQo2VnWxi2U5nliqDad+sD7dQDq7dBhpzXHMjXSWWus+/Ibl
pm9NEhL9YtTveIbvayso7pocfXJMl4y9yl9t0t0XR9KDI6JUbLXJ0rZ3XjpL/84uv1G0nFMV1E4F
jsPMb9Rf+hgIB+MO4gin1ILxEuQY5HLdyh08OBi/UQXOjWmCMrbvNpm6Ow5B+2yISAQvqxeX0+Jm
nF7SOabnpbqnn5iyHVojLRFhipiPGfSGfQ0paN17wt2zM33UAZyayPENIIE92xnAaRnJ7YvVj397
krpunN90enQ6OqmR8VmUQIgqhzE/oPZBz5JibzacbB10NWDMlJd7LM0jT/p7tpuYMvt+J0D8l6XD
HIyfzVl8dqY9uScJymlijT7ZfvCH2nEnhNKqqqe+W+gZSfZQA+JilIMKwDGbOE0Ss8JWCWoEqFsZ
MSU6jUWAiU0IrLhoNcWcSmzwUlPLX0xKVMYcqwR04AgPeCa6LUHCYdV37quh0r2ztMzOSQZBrJju
teczzdlfQpmP1OLxXgBvC+sO9itlJPRJXHKFit1UfrEl5Tge2XfnPMWoNa7ygq0YKEAm201reYqR
M78MCZJSKSIsKW79TG9fB1xGt+du6Lz9LBcSVqravV0V9p3GXxza0CNtMnkYa1kycGJSnofWYddW
sbbSjALZmFt+Q8dAih+D/phybTRQDMa2eq2HylgZBIaEpCZoMfY3LsAsb2JF1WIv5wgI3jR06nXi
IoY3OGir1qEforBvbjNz+C8TBL2436F2vXFdHyF9GBvhQvJ2kpZYHiUcMAX9tSi8l94Ld9Zsmicn
HMdNEkYbdv+Bz6/KOwNIN4cq5I3xHU92xm/PPddVP+0a7H3r2IJjGNqKRZE7nHTNPqkS9knJmZNJ
OwK6N/e1lLCAx+RoBeq9gRbJcdv+0kPRXWKWJGVavAX9UsYJbfDiEv1eWTGu8Ikl8Y71cbgd6qLb
Ob0utk4IKpt6inv6TwLceQJbXxNNDaL4F/3U/rPbsa6U+NVY/urkwcTE7ZXfU2zFB7ME+FfAe2qY
21VedU+59zIY9XvmOcGurxWFJ+aA6BzyK8UTqEkqepznOcb3r0wWtCRm8y1M6fBhMvmFibyGB3IC
0dZlgoemhVrYmOOayXtKLH0MZqL3sTNhEXIkbELCIFi8rfQxAUjEOZdhZIW1slt7JAHWTmA1+FlU
QmfkqgCKcAoGg4I69TdYYHp6weqpBbA3sJ0TOBO2/QLfGxYMn1yAfP3QfRoLoq+9VjGh/QXcRyx2
My4ovwimX7jA/UAYsClZgH/hgv6LEyCAxYID9Mc/5oIH7FCDjQUYGEEOhB0yP9mwBEOYgoEBXBDy
Tbr34A0yXXaE7UAQKliE9QIlHKAT1gumcKitx7R9Cyvwhe0CMlS+9zXUtLMZVUOjG7RDDMd3DfRD
FwritOAQYbxQ8bogEssFlmhCTfRT8IlUzJbrZuLOAliReitjHaAycaDVENkg2BkLh7H3XrrJA9ip
DwkRhpVGfUg6gB65bfF51g3e+B5qZ1AAePRMsZ1hfe9603+boUC6Cw5Si3da7D/1gokcFmCkDTmS
IeZmLijJcYFKauiSqKuAGP4RJ6cFPplr38FDxj3Q9yuAnVNfvLrcPqYbAYLmxUNCehnTYy4aKgYW
vOV/Ju9MkitX0uy8F83xzNEDZpIGt294edkzyAks2AFwtA5HvyetQhvTh6isqleyqkFJE5kpB2EZ
LzP4GLyA+9+c8x2QU+Ypke4jSwlm838omO0CxJwgY6Y2iEx3gWVikgwex2VlJheU5lTiaaMj1Qtk
01xwm4lyPoS2y0vIif7n0VeFZgxk+wKHiWZ206EqXpUpGE/CucCy4pzZhfXvvAf1SWh2dxcs+M92
AYGKBQlqVMBBuwUTyngKjQjkULEgRFn8T088g3dOBV5U5sk9g2Ku7gHUV1eBCQpr374lEOcjhyP1
kTntY0xy8KnPqoZ3Gk1PEPVXEu2aLX06P3vV66ek1JcaZuc+7IoFXyizO2m4/DJd4xG7LbmJJdNL
q7mzSimuuZlu3dbhHR6mK+bF6ZqACKwXAGu3oFjdhVAUQWcFs5e/yfEp41t5DBaAq4yGB70gXeMF
7potmNcyAfjKyr48IDSyb+YFB8uF/BMtgNhuQcWGCzRW/uHHVrRAJJ8AlSU0ZFfZYGaxI8tDwtQW
LNxzs6Bo//h3Oo6MbsHUigVYy5Dnd7EgbJ0YmG26YG1Rq5yMCtCtA/E2g3w7ol49zs0Cw/3DxbVr
ELnkusT/Bzmn/zeGxf93+2v64f+4v953v9Pyf/6Pf6/F5s/9sxvR+yuAqGrRwJKn5vNp/muLLf4K
bN9B220JUnbpb/+lxXb+InGHlNLFdeh4WA75gv9wI2JG9IXwl3/umiAD4U/89//6b+gR+n/7/d9p
ElAw+FJ/x0l4+CSF5eJJpMpyQtdfevC/mxHthmuCEhfBAUQtlD7XyDExHHgHUmPwSrPc2zslgzbJ
Hs7u+7e6IATGj5uX0uzlCWr/eK0j1gKu9pFiWP2DIdSn6QIPHMAzVO66ZclAG6q3flzecma6u4S4
rGnCttCgiW60f/U0C91J7a2u/EKy0O1tSO8tJTpNa3zv1JU65/k1cboJ17EAIKgzUhZnb28kLhUe
yl1pAZvqk2olEksfhec+EIQxzVN2Fj4ZBaxQAKtKEzMxW+wGycUWfcJ4nOwxZPC3wp+Wr8g0B20T
3pLpzEI/qN7Y+ejdgMLGQgKKGpzbaVHmmgxwH5xq2jdTOCDLz7dm4f8aS5MaKyCfMKQIQxtBdk+G
EHM2rCtFq94UtZfxrX8kOFC2ggjMVeyh5lfthzeZQP4BpAWUuti4nQg1czydFntY5abfImTELQzg
VmlUXn1Skgs3PGQj6lnh6pfBsjwyEBGNp0J/YhQDtWCL1yLL0i38RGqsgT4wNrxjg15rFWVtsodd
NPdd/diNb1bNjiYIA1YldXXLbsg+TkJUq9J/B06Z46yT/b7PKTon+0uyUrsSZX9F8IxqwikCWqWQ
v2UzvHDiIpCD9rGBb75PoxrmbY2N1a5Zy8Lt39ctuVWl1Z1CE59SQ+fo4idhKbAv+m4mgwvJ6iTa
bEMPfbHi4sYrMUMwikLrq52dgz51pvPZCzs/SSBhafiWp90dG2JAEhZ7/mnuESpO2EqSYadMlE0j
mdGUt9xO2BVsLDiHuLXesshLCHixvuPuPTRQOnkACABFqU/SCa+SXRIIs5Ig6o5bLaG0gH2ZoBGZ
96APicODn9KEPbEw6FTZcTEOoWtLYuVhn2WtM9c9uuxQrKfMYQgaRNTOWXhsk0odsmhEOjXc/fnR
uaXzEkbuJxmfmE3EQ9uMLiMAYFFRzfaMzTuD5GjADmeBdpudtyRHjTFmgHvNQONQ6wjG81AJhTLG
YoBma1MLxSDHZJOqCV8C6ELsKLpkSwaMqLL4qfqTODSl3pX10b4vfRqzXCPmt8pTWTIEQraK5g8n
AokTsDFabJQe7GM3kQcPmPNalmy5Mn7OWtcBZrIp37FJwx47mQ+jYQt8UAY4R/CaZkRAaAO4lSk3
nF7mwY3HEjvpVLdFCHAirgjBBcEYXn51ZiPaZnP0DMDOYoKsST3PIvRHfNdFxulUoCvqFGBLVssb
BIykWzX6jSvtN7KLcl1ES8iPOJPQRX2kPI0ip8fR77yRmFOrjJw9GyJBk8obtHd5zFCFQgCaJ4zd
GktViuCiIiNSM/eHIBswzrMPVRSQsrQ8pkTNrTNE/Z7RU3WrK5Xf2bWQdfeCzHVm/SuGeKQIji9e
Kd5Hp3wXUXAtJzmsZ3WtFC4dnzVhXhILw+7erB0gNGI+p8qqt25ZvCZZuXVsqC+segv9VeZAmxsi
3P18owq5cRlErsrKwW2cJe9CNK/0w7LqWWpIvDlmZXxFXpMeBpShmQJ+AE5Bi49UvlAAsOAOSHiy
7J9gMM4srdaFLX8MPR2d4WQW3ZMsWx7xAORkwolrghqeMAnjvYXWl6UPU++UmxmbCQfNtq6dvRyR
oy1nPmg2jUBiiAkBWrN2OGU1AkE+Ko5EbSOvnZgREmJUm68s2Ipz39t3qgtqdHWGATLfPwnNz5pZ
1EVE7QM+lGJT4vTajjz1OFGCsw37FV96cheLRm8mJiN9OBerdvE6jyGCkaSz9V7osr8bgxZgely/
5G5TnavYvUtN9RNngfeRFg4wUrb45iJJKeuj5aVXQ9YH002OhVDeGnfRi0+y15ikzj7q/f442O2n
EJ756klncQcQ/mhWX27jzuc+x6E58Q3j0sTKMo4O5hv3ECczIyDDuqStQlRk1q/FnDk3pu22O2KZ
rfs5YxWKMvDbbVhGYkHtN/j/HuQQf4ErdjoAgE7FH4UzjLN4VuhejxPWt7xjnxLIbG2rfl5v4ozX
gCvwC1LW70D03q/yVxzntz0pPWvPmb8tPPXoNrtz+eaXf/R8LIAJsX4UVTXSUC5q2qBmuIDtgn1m
F5R/yMEgro2akBUcOWEesP1hVlJPUKj7dqtZfu/MqHW36ByIikmzq28zAw/aYFelJHOGA4e8ZXNe
T/Q4zKaAz+h3JnKoATynPkD1WQ0opddul31Cw+GFhM7HGOZTj2iCZOY82WNLGJlyUQFFPxpIQObF
6jbOymij6Ni0Qh8KFPQoM/sUTanYe7QozJA4Xp1S3M0DzlHX6o1LU5q3FXG3t/D91rupy0aKEoTq
DZvQOL5TCS8xrsmqsj/iseW4lIR9TX1bbFnGbkz3wuzpISm5KxsgIlvXZTwKabH1Du0YlWRV2j4H
0gTmUD2S4PE4FzDbmRvh1Ko0Q4bfyJ7pjaXzwj1zVsHwPC+pW4y1dylTXlI4Ii6S4D2q0me6oaXK
WaYC63xkQaiCz84Xb2PJBZBc/EXuaztvpdU+mTLkocXDkwbjvNJO/8QR+ICx7VjhMVkDSF0A/tUF
beYv5jBcdulVXcBoAVnR/JKOHnRNRSBzvBbSeimZG+Exidr1SAaFG/RPhh6+pzbkA5iOPTYq0mw/
aoTXq+KbXE50L93wNNRXw+Vqj9zxIhJN+vgC1+2ja1MZnGwjTmW09vnsbpjDUUUsz7KpvVcz5hq3
bdrrDpo1Yo7YIfq5zoJuH2OQ6OzK2jUC/mjOC790SJjwhM9CucQT6Ng/xOJiqGUXs0+K2dlNiuiw
Oe03XvaCsylcy851D6Y1onPESNm1T5MXNedQltF16sU9/lbvALVtcJpTk6hLCfuyXIAXQ+RdkFNC
3cnTbYvB/DzxQdsmguyA0rSoiNFY7MmbmqVDm+pj4feQL7V8Y6p6a8Np3sTFWFxE2L9p2N2o7OF0
5PEyvwKHs+vx6C9+3INwbH2gVuGeUxdOpfSMFvTiCUIChsQ7VKIZwM94zwUu2sw00X138NVaL3zE
Mx6xyZ4fjSiO722XQW2VyB0DJZRpRXczFsZHGkBm98kLscNkuHFY9aeHaD6x10DxYpDuDZCUGUjS
cT6H/bxxMcOL0WewyZFip+G+D5EATw3wRUaH/hb0wsRnUDrwvrKyWSMIZw+niPv1CVHGdmwcZkc9
wKttsITHn1jFu9HZpvAa7ierjzZ97RT7zrzz2366iizApcEbwREMF5nFxFGELLFFDA23DGwEGeQ7
w5/QVOLXSRoPnacvjl78NzHf9zKeQC8NdrL1iovp9xedBQyyqwT8B7Nwu/O51AaUk6FSm4ZyGf3s
UTDoPLipdWPH5bfywOWNMD02SLjQc/W3qdkY61QJc6uMFLxtWe91yWMZCWoqZawt1DRnkrx2IsE7
oFwKvto1jLWbbZ3KLM+Dn8wbFv53Hdq7IB/Q+nGap7iJuiAwVyA94MR2WAhUiyhYRM7aMW1Neo3N
PTV4jEc5Nno6pf0omYfNRvxcB6WzD1MPWedA1GUYOQYilIlWQNR4+BPnNMj+vpfzoQFaAwqUSoa/
NqR+bwCGmh1UbU9nRJRcL2UyraVmd2Ik60bAwF1c5mF64T15RCASv8QKLJW3Q1Hd7kFMDJjyieUr
F6AeKy1rHK0d2vl73Jk9QqbiLSCZEfeo/sKP62756dxFnmQxtFfSb9cdmclpgQUxKQXxHoF38dBg
Zk2lqF5jSIXIi5j7YAxcur524VqFbATWXspxgcrD2pIEOFzq0Dg3dsLLY2hyGoz2V+A2V0ZO5rbn
oljjTD0LHjocMSgFTZ6oaEnkDHMy0AUzGdy2AWLJctqCm5A70yQhMksw3Cttgf+dns38EAU0EjEb
OFUXvw2nqbemMZ1HHT9jyiTzFIW+44ARzckCBNM/ljdTOtyzjgaWar1OrEKYzocfcxvodeSKEDgK
q7tEoKzLG343nFSIKtBZkKr1lD6Vep6OBjqrUa8H3T/rNG5IL0YXrQ1sbAYLo4HvVTkg+KTZ7Ued
TeB3ch5k5ohUt/Bu7VXlGFeg1CvPhMI18uFaevFTOnSVsovwtLkwAuz+xl922oG+RDYp5ughqaLJ
HC/ScSKdF0JPFBSvXZb+RElynpSedq7vlpTcGPKNgsG/aN8ySmFm3CyUWI5SsUSgBWbYF3mJ/Fz4
/W2o0awtWD9hWWcq6WPkzeExkm+sUAYCjPiR8mht+enfK+li4LtWc2hwO6Wk0BDnzj72W7XkSrW9
RqHN8NwskElNHPHEImyk1aHakYsYiZRtVcSEX1fyWBrOPdkSxjo23BsQbggog2fRULdmRo/TPyCa
cxmxkk6+JNIXYiMxv6I38lHCYx5jFU54IeurlpiMuzYPFiDRIcowrRd6YkzeJOyMBEFJtD4YkJhl
jyea/ezi4Zplio8XG/XaiLrT/wLixMMbs9Tm4FgDEEYCr/NjBHRm3UkDsJOH+XlKRpSiyRnKMhzC
+FfgaNTqUVpwZGGeAw1zWw/ErVsWS49FzsbhqPY59h+LePP1NFVM81sSEUbZ7EXYhWvFHv4ygFNp
av/ZxYmueRzRwA2b6IZIjEPuQu9g9Lur0/HRdZEp0rNXGznSetUB0wtPcaHJly6Gq5zNHEORUMwZ
4gybdRG91S1kntCLd1mhcRX3T6mZn0SaFTCNHlXl3tgRT4nSxVvRDqzwDKvbYrDosrnaBK2Gi+/F
zpZVyckebGfT9sHGSTyPxJSy37Q27YSzHAP6jg3gTVJraobAarZu8+hlfGwYEjgnlZwI9e7pBMsF
9T+Z01Hj/NmODZaqUo/idlGzJTOfOBsec2OG5qkBgkw74Hpbl6rcnyzrRC+86ZoieEnuAw6idTux
gZbmnoI32OZ59pI5Pk2usNQOjgwuF+TMG9zZCEicn9Zx6o2YOxq80H0ZXTabHLx6T4CpHrtmFZGd
mMIqnK36SVl86uBFTaKQcpR+6UguYtptRRcvrFS5ig2bVt7HZgvmgpcot6IjVi6cKpCPo4RUr/Q8
TU23a0usjqYbbfUwZRidzINMGP0HcOnMpCTxqTCOxCAZW45mCx8+PONagdoHS9pO2c6r4geeMbSS
XMSryp+7FdHVjErsjKVttMFtGkLNYopVPgyFNyLmMnGqOghXhw7jaZ29aM1piVH41D3NyQDsIR+w
oRfdsSGFbNu4vgE7hYzSgvfYTJsYGwVP6p/0j9JbQhvqSxkOt9rFdUh6JUnaiD5oF3HUeKRh2fg1
pajUbrIZY4D1vHVG7ewnICpzZuXYDYwlE+arj9k0Wl30MjENPbAeAAyqd1Ofb4MhORhQQ0aRo0Wx
zoYb7BKQYYhsOdjjgkKltIOdAfFypUr8acNI1cOqg6BRQbCtV2ka/UciBIEh1HDPylbEm7z3jihV
zBX0BOBSQ/vEE1OuR986T/Bvqnr+0T1rFOZCyY5r9hvIK8Jq1lqUnuNNZGvMWpLaTAkILgu+DQ6y
s8mqkshfTx6sio1jlVW0ALNxkThqG1YNuGmLYpciN/b6aldZKdkNbvQaLHnKWTEfM4amK90SOkS/
G3vkv5+MsceOZhWfg4bFrbZTRuGWCP9ucBAbT7a6wTXaboD7bEkNwkQLLI+Ns7uvmNK00/Dodv5B
h82VcBeLl6l/bDIkljw8QTb/SKvC2R/56NaZSYVU7YfCsLy10znRZobZvy7ViCbAN3veUPOOMNQX
8oYxJ0IbX1VqIPo6b6w10gvHyudjmw/v/VBPh0Zn9yH5LzcaRftEdn062sHGg54JlAyAVWipfWgX
5ZbxRX5Fe7MLJ3nKGGOddVkcVOUhUsCefVs1cQ8knZ8c84kR3XbBlopcbfFoq2zjlNHb6AuItGSs
v1E6Dkwf38OuNNg+8gngdJbvJp/3lJnZa6ib4GgpV+J84P+Wz/rWFCJ5ShFL3aAm8tf/9M8j9jdd
WtzXedveUs1gv1y+jtfiirHieroVg0zui9zdD2mGKz4xuYblT9YwXiuU62IHpfARbF9VVH80I025
n/lf03gdpP/dWMVXHFsPQyc/Cts4OTRNG23mwwofwDEoglssty2Vq28KdlqaqN/IVitJ1JQXtqe4
b55SLzZuVMCMzUzpf6Y4szcIq14L9JmHlLd4Qiy2kwrTp/RTC36f+qDwtNwqJ4wxhtRWYSAbMJqQ
o7zBNat+2wluurkFsmc6w9bvzfMMcP5WSzgZJNrhCkaJ7S+WYd9gTb+8LGFrkKRiH4JiAJPSv/nj
vkhJy2XExibYGLeeN99aWP3hd26oT9OdlBA0ypEWXibA07IhfrF8DQLUV6zDpfXgmtXraLO2TzqO
GsOM14UXJbxEhCeFxUJzJRiGVliOQ73tGoUCjkaV6OcnpyOlUi8FE+PAlbNEVNfCR+xjNPaGxuah
TE6VUCeKgWYDhvWk02A3V+5eTAozZFmwQRfeeyke6iy7CQrrNWumE1invUhzb9dUT8ouBDIg9ACy
Zj3qtL8Rc911uQk4z8RHkz/a7XQCPXoXdvFjHKY3iZEwYwq7+zpyb6hr2AHkxHJ6afIbSsQukg4U
qLaC8uy4e49wayO8jyZyz9ICdmAFrjno/BsBCGVBk1oxEaAcS0rdNVhhCKAZWl48cXFyw8L+5P10
HZmS/Imwx6tVlEBnzeBMoA8XEMkF3QS2IlxIC2P5To6FWnkNbtVouLehmdieealbVZy8ejiT0HWK
6tdWGFeTtxWxFs18IU9aMp0jIdIqkJt0RkZkSHaNjRTJIZE9HoIN9l/blM6tsr13P0KZUuTD3hbF
S9j7v/15fI0s6m0CpNjdlCVjp4mk9cz/hs0GC04zQDXZYHT9C9Yv/JJbTIGIpwk4d9NXCxkCDTV3
XBQRAN4zR2LJClsMgtSU72VtblTWHwJiACaYCGU633MKbx1fPTV+Ym2b3n3QGaQftBgrkq/vEUs9
wg6FB2myi7AJ0N7weJAlgEpgWLY34zHIhvsRiMsYz89NDj1rLJiSdfeCcqyW4hziQ+4Z2RsxHZUP
XKCvzFM4hNxMzQgknceQ5IijT8lGXrWFWqTKT8B5nox6RjaTe/Lk6M+6TV+nLn5paof613qPE3vt
uz7oghJd9vIjSvBuNOpZxQ50KPmd4EQy4/mpmuPv0r5SS6Hcj+TetJIvhssMYgIGMW4e2yun6xSJ
2S8+LD68XlhhRfaKtW/tlqlC0jEe3ed48O+6lAQI00ADEds22F73kxPdXuZsp6aO8pVoMS1hmAxs
l5AxZzdifXlMQoHtusaoxvAnnuLbcG6RN+Ff6MoPf7Ha4nSOQQghzrqoCCmBDmGpAPp8DVbMF1fF
AmsT09Eane8efSYskAMYgNZi2C3z+iXI34mgdqexJ8d+BGUV2R+fM0ijyULX4/aJiZwveKCCvK+b
aOcS0LPq25SAN/IlVIGSShXgG2pSanr3vgh4+OJkfLUsVilRdZRddwxiUvHGRPzCwE9LYQYnWH6S
cDURYoGT52zhrgS286QnZhjSA48+9OWdb/XObu4YAuscREwtyPpM5GOdWtPdJKZ3At1hmzIWZqGV
HBVLuHhwYWFFxVs2YfLhNKg4BQ5Iuvq1PWv4MQtIZiHKYBtrN/5CmRkW3gwRrfO2Whg07UKjKRcu
jRFCqIkWVo0RD/cN8JphodgYRfZKfXLswdu4C+fGiJgaNQv7xhPP7F/abTue9MLG8YDk2MBy+gBq
DhNc9ktxzb4QpE4IWkeCf+8p+viEvmOv5pmGwTMZ6MjCmbMHPI8JpgcZ0TYB28Pf6gG4Eydf9Y6S
Co9y9mGEfr8v6lvi0tivdOtw4QAJriROe6R2CyNoABY0YbFf8fbcZmCE/BKVYev6rzCCbqG+/DgD
vHIhBtAAXsTPPIXD0v2KgBM5w052MbtVoEXBQi/KZU+ad3IymYCEoX90S/8aYRrFnEHDM4Y0fHQy
LmMrYnFuE3P5+zjvgS3IOU3dmmdff3cINKKcmTSL1HeTHhvWGho1pKjUdxLztm9viLLxoSZSTdtz
uPNcgc1C/bI7GjNDm59laNw0VYk11WQAwIx8XRjntIcBaQXtjd2HGxRX0ENhXdu1SQZiTF56J/Ch
URwiPkPTm/asBawfg7VOaT4vP+s8Zz7M+FtWGgFu59+SWpTuhh7URsOcj8dsJSpCHNJJEQNoeLuR
5bhPB3KoAVZ4CcGB4YwlDWyfYla2bWuS3braJ6xM5atSqceCkzJH7bjvZ/OJMmzD+h32LYDZ0LhF
lo43qeH4C4xbVfsvFKMrJ6kNyPoWd0c1rqfcvmn/uHfn7pPmjXZ66HbVXJwniCXUCuwR8PGszMSH
dsZWNCO/beXXvbOWhX/lr03VbY0Ld8AhPXkIq23BJ6R6ietcQuoYUhe/eZwLE5PiwP1rkeHYY77d
RjaSXbOk1rYtddIjFRF70QHC1bgj19XYKQ+MEKl6rD11A6S9sXmkrJgnuAcA6alDb45AhhYaSRLN
a86Y+9rPHzmdzAnSk9UuSU7MvtoOIlhetsehlARD+/G5Q9nZZvqlU2W5FnnxBGaLiqEsrrUCaukY
OEobp3GOZnHj6MjZdQQwqEQufi31bTGEXjGWVKcx7f7xS1uWD30R47rKh6dcW/u66YuNmSeffcaA
2+6NXedxn5X2JrTossTcn7LKEkh2WfuUUcGoXUbFSesewrz5Vge4b6YCJZ6I503dmW8wnkiyT9XO
M4dfoa1fKbxmVtmScK0uJy50+Slaqmd4kBQhdUjVHZenpK7aZD0Ld6YdgByZdjbAfWQjaJQ5Y+pB
3gMNHvZw1cHX8nVqlvjjwKi9maufYUAKCocSzQUu456INpYgnDbmdKpdUTCl9jPG6B21qkcrj6XT
MES9wEw/WMqw5a9RMvO2Qzt+7z0a5tzq3v4M4tw4SHZFeOQcuwtph+i6DzK/b5RP2m9OrYoT/GIT
abYdImavyBFTLRn46PlTl1m2HxXT24yfyXTbSJyQwykDOsYmo8HolVvPTRftLCfitHUcOisvevFy
LHWe4FlIYE9RtaHASIvoKb/rmulch761tiPfXrV9Af9kMDYoCH4jHt53moI5YNa9Zju1N0PnRxGY
wMQb1cRC0/ZlDoK09+8peHBAErL8iZ+yu6jKf5kDGpnwoHNbIImlra9pPPuazihR16QfGYV6xvvS
V22Z6f3EXkY7HMwBJVn9KAteh06AmRqNj2qoX1jMXEfPHmBae+/EcKXrImSeQoj1J/zFk8vOviHm
tM7DYeOzCZcd4cp4HMhOGGdeKjVukYQwTwjFrWgeswnZo+szbxtqaa4EupKS06ZDO1B1znHMmfm3
kmG61TCwY7R6I4fgvk+aeMu4buP1yF+KKXnOMkTLwH6Za+Uv6BmP5NTmN9X448iuWPjlLOHIXWDS
YcKyDUhAsesQZTOWjcXTumbhiaDZpa0H2xA33WM9UqfaAaeNDVsIJShmA87CztqQqbHzI41AwR+r
I26ks+/PwRq9iFqXtoft3sPO2BvpMu3JNnPGWCfyB4aFiDMa+c64fyc6AETmstJjhPWB59XduYsf
QGiUQLEd9YBBAknbhaY3MqojZl7zXBfTLQEJPeJm4SDbw/Lh4N9lVKbFoRlHYwccw9pnxmPTdHKr
xt/ItKJ9QcnPxCEGaBExiNYWRGUCo1closRVULQM4JhKV6LYFlUCRWKURwdayKb0O4nqO8YjOe4s
G5NHHfGoZYm6oaraaYjDm4rWvBPeJTF5/jpX/EKJGWfdh1XCT0RkKvcGRGRmmHBaw3E8RYE77aUC
/GOir+8miVMId4LIYmtvuA/09diAXCIlGq+FdDtTipv+pvAgVtULDtIe2Cw3E7t+hnsYqYnL9aZi
7WBC3Un/IIsGHmzCfnzop0PYJtgb/QQPdfwlNANCs3SfwohsWyReuCyA64lWERqXo/JhyyEA1ZzY
f1/xaOCyRtsU8PJBugIzMAhCTediG9YLi5DB7sYj52VHJCEcF5RBeSQZEyMyWJHdKXa+jx+XyMqb
uSEDCm3XeODtafZo0wgVYRxptKzzPkb4sG5es/XhMiy62tt1zm87DpmA1jsG/5CvHBqBuG/NWzDd
v7VFHk1HO8EI1qAxt8aTcI7YnKkBlwZR2s4ZSdgRZX+970X5UTbzzTj3xn3gzXpVSAip/Msbw/oU
C8u8JEhyRbMr4JAIFL5srcOgy28ssHNHtqvzulPqi/1A2JuLLKx6sXIHOC5KsHAM243AHca2V7y6
Ha2TNpCPwUBShfNcTwRl9/j1dnG6zE4zEus85e/7BstyCBxz73fFY9EkORyB9KtiM3WwxKZFerIC
q9isgGQ84wm+af16XCdZeo5649NsntPEBrNr4kqxgvFm7qeP1proUVgS/yl+hkCcuji7rdP6E//h
EmoTPASBDNdB3TGFAVXljOQ2uxB3ZuepFr2+k1awUTUxCGPdAJYbDiqJ+zWM5kUSD2GdJ5ZXSDBn
ih2fk0NznSQSJAmpPCumsZs/Yy4eLEGe3kBsDGawrOaCyzJr22n1VRJ+NdbOJvfq8aIy0KAlzQRN
wmTv/vMu1v8vU+X+YVvFgPofa3HX6ELT8nfxu/n89/S4/Nl/trzafwnX8nkO+bK0Ivwvw7du/9t/
MXznrwCLaei6AanuxK79qxzX/QuNrG+FvonOAOWtSRzdP+S49l9+EC7/8czAtXmZ/1NyXNNa9MB/
l+O6gQg9G72m5fiocb2Af9Xf5bhZV9AfzE2/Ac4ykKpVqVvXCPBtTBx3+Y2jmuquZoJyQI+D4cIp
7VtiuCiE4EGYBA/viDvgTc2IzjpUPV4U7L38Pq/a/BYrICOBjznwpuuQBf6dN9cI09qHPjBvdD7e
FWbQf8WZfBx9JI3IZLzzFGD4zEZBGkDzMo+5eCFTaiKSo60ZQSiM6jN08IKJ2C7Mq3o74QN7tJhD
+PXgn7iP160O54cBpk3SRHcoZ/JzXDmvBCbj6eBjeujcCtkOwDtQBEF0YPJaEAEbxTeCu5F8J3QB
5EK3917NXR/5AGzKXP+U7mAAe+03fRJyu9IlNG5gsVe0bzInewmN92iMT92krmp8JhHiPYpHZLjl
vRlgu4o7AsgYYA2xQtYR1xRB9sMQ02mSCsppD02jHXeywD4i2xCdiHuTKqCoeeIeycXSOxVaBGJD
5zG+GXAdBxF+N7J5UlqJTZZ6N6AhqZNj81zW1oH4kq1hUlrptPU2RSbpbahzoSRnIwMWhUFrYv22
IttyI90EfQEp0y20ZiS0gCbAbhZoB9GWH0X15cXefT26Gz+t2e9kjbFrDC5QlmD+obLsrUnNdfDb
BDlZeO2CaV8V7hc94tav4y9W+oyTguI0JzDYZ9t5Brv2NKFp9ULvScTyURQ+37x7MWtO2AKxCfIv
vxJnmcmfrhhvbaNF64VuqAuNZxUtK33hvPuLJs8Y0dM10VrX85bdCFOOAuA4CrO4gXTqcJNPAWgm
t4DR+ecX0frsssqQfLk+PM12/jNTtWz7CApzaUyXMUc9NXosxZygeVE2nhnHEgSx98vYBOrbaaA7
P83Qd/c4Z0683BRe2GeOnSkf/DQZbrFD6psA9tqmGNLpEHSju2O1xzJB/hJNQ9gqJhq8dcZDkXbl
tU50cs5rXo+58R8Swz6mTDnOWN3gKKbTQ2PiifTn4dav+t8iE8VdnATybtoM2rIwSy5EdhmYd22R
0H2h6WIRUH8pXKRkiRA3W4twbzvURPPE9GOG22OTRXLxraYmtcthhY8lhgDu4OJ6TbtiU+TsSsGM
tW6j6VIadO5lZbWHxnWaew/fCXmroNOL9DWaTAPGWLCWYeAcvBFhBf2a+eQ5O/jl5Z3rfPpeP97P
00jDCvl810QabnXigzOaDVL7Ii3sixwi+6Lmyvmn/1azfFKMS53hka8m19rO/VPrE7rn6ufEKaqn
AQVVMK3c0Zg+AgchZOlaAGZ8hTajBPdneTJ+GiQCg7r9ZVSuPsz9KA7aSt6Z43eXP7/oMQvWOS/R
lmid6rGwkT60DWdG1lg/XQB+LCETlHGZ5RCax1nEeq/z/xd157EkObZd2X/pOcqAC3GBAQftDrj2
0HoCiwwBrcUF8PW9UNZsNtnC7JETcvDSquplZnh4wIF79tl77Q1FFI8qvheDNG77ibi4uahn9IPq
GnZ5dX2JxuiAWOzFoLA2EGLT7zG3/LHrn3Rp0145wSBh9gpYZtTQitcUgYcRC6scK8HctrYENHB1
mERn8+GTnX2Lf2o6ZUSiGYT1uyTrz31mPFhaCDGlxnhk9Hy+5qEROP9jqC72nrEcnJAZD+vIh/lu
oi948b7C6qdKde2gnPmJqWBkx0Ktmu6MJ03GDuuLftczpm/pOmHnrZ+AiKZH3XbGA5m6W36Q6QHZ
mw6HiMHQJlJN1GLE/29xoqVsoeUP8TENbRlQH4K5Lq1ZtcXvtHpSeUdlhaIPYf0tBJ5v0la+Vt4a
yeAbCiKXBXo71N2hzSnlE83gnbI+ZbzVpHo2Gd7OpckSQ7Or6blov9tUK6iu8ty9VP18ySsqh7lK
dgNn/1fDG4jCLimStcjUAd+gvUVqTO/jnoGiSlyJZyTkRJxWkJ6rIbojhL3YAgdGBYzw74cUhdHy
btI65ySc+M0QXH5D3fNdzxnlpd1AEWIN5stpzHjfglN0RpeMHurqCOoS1JZ2A/cAcH89XhqNO3se
g5BGsduDFCIsmkRM49iGkOCuTtZ984nFvWjR/jO1O1eJ4iTz/jnWKuz4k7x0g86l2jq3suuiiwWi
N/LmMKCLjnmqdPbNbLJf5xMeNemLQAI+WFgfqj2L7Ktph7+JDQYpAzucV+lbV+n3aPa8eDoWgiqh
nF6ZHD/tAgNDXJPiLglQL/Qab7FTX+CkkmsI+e2W3+HHgyXDs1KLJ1xsVfigGRwIGOR4loV+L02a
QFDEsLxhlCnSVa9FhuhdOJY0fh2VlbvEXmN+IMCHhpXyjRkEi35i7bJWnxGaK2o6CgFmwmt+esee
bxDM6EpIi7sO92i/1qZqlZfe5MT5N6LRqs8ESyFwQIk1rvKu9FQDl3A9BgsFdliqsToMAB+3o/nS
C5mt0MCO/j/x2JQif04B5SGR4jwi0mcQb9eiszE55yEfPwrX6i+SmyzwZTdka1+pgzEQPIwyuR1I
78Y4f95xjtLFot8o7kTAcGlp3XRFQwHkMm7wUdIUOkBExlMCHDexvIsTR+5TV9AKmQJ4sPuiPRCV
AbEUJW5ASLc6jHkZhFFpPNbYls6dk5xCs3LOQPeeCnvS7wcsAXRLEvrJppw+2Hb8LBathDogjPtU
LSixEa3cFu0kALgZ53Mad5UlgYjFPXeJmc8aidWr2U75NWvmajPqGI7lEj4W6SenNhtCmYVSl7h0
V4fkf+fMZEpySlzi+DvTYj+KljlKifhpsLkH0vX0ZvDkguS+uB+0XoqqVljrGvcYD7l7blQOKD/S
HlyJz78v28nPcS0c+2EKQoaiR5gbbIek3R/E3KxCl0IgtUMNHEnXHacs0t7olNpgWSleZdkmu0nQ
SFKwtF27YsO3OAakO5aJeRng0KJqhvqlBlOMglvVp5K1mqQ/94mjGcx487FAfHxqMEHc6nB3s97m
RqVIiKIMN+Q8DEySGtRACObrtHyoXFxDdDGsDCfXz6DqDc34k4lK4COtnzHONdchS/G8RubV8er6
unAN+2Ub/1hjOwZiHj+Wyt1IW38uutjEqtl/T63xlFBQk2kEYp3uLKrsdeoAFjLObko7pNg4obd8
yvM/QwmnxMXliHudlyV5pS7lZGlcpLsSRgARBYB1ed39pvhyeILIa5Fhmh0Lis/s7lWNqA9GZiCv
1Xg7W8e+l5lx35YVAXmbdgn1XA/cTHtBFCJ2gfl61O0Aowj3qQC2Uuh9MA8VJetUpZkhibGVC13q
RP8z8BFeQ0SkQkqyNSk3ZMgIJACyrMo0PZWFi8MpHU8SD6JfYfMKCNhZKnxvOueQNDwNq9i7dpFL
lQz7GG2tXSHN6luYc0FLG6cJUgj3xvDqiGwPKPg+4b7BVM/+q7FZtTpcUdU0vqNv7OdC4ByCqAs3
waTa3mJhSLgahIxevBuDlQfY2EbV3gotKbdxXxD/9qyrBat4Fv2u4LhHIxBKfRRwKoOBYa5tqy+F
xjEShwHwscOisbKrarbCU3SoWntXNupgsaAMtTfdHu9GR4wB2HJWfHow2/1WVJIWMjFSQTtCKbSi
ejx5rvuFPIoBpSZAhwBELh1FUne87yVBjE/78Edx1/XL0QN00fnZxOUDQu2lZEji8BUnx0SiSzfj
hZIIA48KEtJQvC8EFaUankIALHJgeDDLHBLFRPynjMovEkf9xqFIgVWAXNFhgO1yEAvmDyDcYx3r
n2s8A7dR8R4mNNz3FLq2DYyUMImuKup+cl27KZfwWrroa+ECRa+vKYQxueWXjYBRyxeKBs4SCR4U
ux4PuarO1MtADm3haMyRh2jKX54PN+7cv0X98jtVJdn4Pjz3bX0hI4f6T9Ophx1s7lzWqsNWiQW3
Oy8U9SbFgLpVNNJASij5GVd7kmhP5VC9a5E8RIV7sKBtZwIb5oz/rzFuvPgRGt5WYFHxoTqA60B/
nqf2WxKvklzeFzufj7CKiFN31bVry9fhaI1zF7itW/uWRKfTrOjBCbtPBbcTM3vrc9U8AIXlwmKx
DHbj0jkc20q9QnvXXp2u+6lnVlt1q+ESJo/OwDLe1F1n+65wr8KGDQFL+41rZSbKY75FTavTl7EG
GKNfx0JCM2vsVKb2sswEVjST/WFt2x+clM8dJWSYNzTuayWKcErHizgCxOwPFKqdI0wWfsdiWCvC
rynXirtkvfOM+Afq8aZMuTtGTXmrhHEXG/H36MXlRkvVfa231/E6lfM5LNaDVM8qDmZhYgwXSy8+
KcsdzvC6z3n7HTfm6+JlOEZ5wJsDV3BfUj0/U4yiQXFLHHJGBJK0sT4aXX3ReozF63XgYcLsLPsG
BjsGpRoCCkhNnHpzcxH9cCBdRDE4KUIs2ssl5K8bYjY6Noj+LU6SZ965Axf7b2eU+74ZD+BuNNR+
5WxDrHxqDDdYCb6pskm3czy+Z1ZH4qRyv7lLvFrZcFUc/uzvxGKKCevwTJ0k3oqMNbjz4gDn2Tmp
3FWIpSHmhbmTuyyzL5z9WaWR95mHQziqjNNybgEMMSFGevvEK0JOfdp+0jHBG9l3tpQns6e+ct0g
Kl39KByX2UCjCTueW0tn8TOhJbjgj7ecQ2MMo/ZD27II86K7mHbgwExXLAW3etgvEVMtfvzB5CJJ
MG4UFchm+FZ9XYSBrbNarSc+w7kWH6hAYplY2XRy8xGjHucu6uJbEh7ca8t53s6yhDVGCwQ3wBKx
XKUvdtw4ATfrrykEViTOqlHPoWC32pZ3yWpuQ+8HcBgtR/iweowzff2kuc74nI3Wr9Kta2Ik2g7j
LKTLc91Aiq6M7qkb9QBLEB/S3P12rfKcpfqOpu9v1nuveCSumTJPzZK/F1N80SVqBJgnAmkSq9b6
/rPqHTXjVkvg/mkOQ0i3mwoMtEOL1XEkjYhlJt3AN2ELzlG61MY38Dd0tOjd2jP06i3cIzru/1GE
d21yi3cLqZWcRoQ3K4x8vel55FQL1nYCugFJZyxAkcFWHLNqPss7j0kxjr23lNmi+2M3403a81X1
VHvHD3MbmTmOm5y3q+U56IKK/kV+wUFRbsMZMKmaT51XKFb/JGv797LjZfUVvYemOCZjPGxzOVzi
jLoMo2LV16pN0Xp8rxb4Gs3Bh9HdV/SQWVaIk8HDXYptM8lZK7XvMFkKfFwNkcKpWbZYJe8Kc0U+
sWXnSreEH9vxubdKfJhZ+p3SMcuTlvW23VWR73VMbZWb+IVYXhoCsnU6+bZGXaWnqruZAIQbf9cN
axFbB0FTs0DqbAKW6tVKyrc05aLGKLbj837ucHbtp4p6Jt1U+7T7mHUWbzCK+9sOR57Ps9TXqhmn
cs5+Ghi039IwGKh8fAH+B0C6Y9wsrQL9gRKXABLFsC2RxIsfqjJvAVs9Z/0IKIqaTsYS5HvFJmAj
G/veDnG7xG5y69Jg6dcCb4yRYeIPs2d10Zs2J3WTRVdj/WWMgdl6c3E0jGi8EI9uD2z8bx32MbvW
Xf4YrVDnZkVpGSRKdtPK2HJW2tbC8WzXgSd4xKBirKW4uPtd+Fw6p+F/h8L+H+FY/Ncu3hbo3f8f
gf2z+yw/25//s3p7/XP/DLvwEMrlSoYEX7FiI/+36m10d1e3aeMWJg8HYxXey4rz/z/9N+cvaD6e
Q5RWInlTDvIv6rr1Fx91/ibpIr17VCg4/wjsAgcoX+Vfq+sClIUw6NzWAW6gv/xrdR1KfpWZBpwK
0XCv4Qi0LlHRYrnIBM+8/WjFFvea+EKm6BaFGGc2NqLMfef4VHrDzKDIbq11kJOoAvYB/j4nXeJX
jrrr5vk8ptlTfrW15a6MsWbDwtuPfEZZNU5dzmQm3ZO+aLQlhRiXhf3uNq0blGRBDCI9lhN/KKx1
BUDe2aleQiZLKFVbT3D602QauDPOL6L282M0XexG+yVWxomVY0OAI5aTrs2wiKvYLzvz3hvXGQXO
7EZvCh46rosx3eZFRR0thnHhPMme80fPVMuiO3MVJlowCVhYeArH8YdmIJXQfTwFcUfGaqlIxmlF
dSEh8j2D60uX4qsPnXNB3p3ikjI8JxNA/CIjCizK8ceCdAPliaQxvvc/fdmxfMZ8T1yEF5J0mbdD
g31okvxAjYB3G4l5B4fkVWvWs4zJdLvUnBu7goHNLC50biJuTsl+yo0vrczY+SmvxHiYAHMT4b1t
bw32Oph25xqbZXxC2H8GR6ztiObiuaYKaKMcYApFpz65JVIxQf6v6jsku5ounExat2n04C3OV2bz
/OtDdoMxuRI34zW74UJRBvNM0eL0KCIAZ/Gx9MLHygE0H05JhWPbq3ez8u6x9MoAxZWvQJmVH6qe
rl3iXzuL4/gSA16TvYC+j6CW2D2pAOXzBmhgjrTA7tqGky4W/yl5IEINbbyYn3OMsIdmpBZjLmmm
AMdGpiy9junAgkDgbPJc7EDxEp4EGd2zcGuuyTzbR2g7rBSMveMYZsBCd9k0DPNUPRAiKhv7qdKM
zmckI7hiRfHtPCTGxQAqrIXuR8MUeE+46dbjKeKbuiL0v9T9ZsnhjNnCt8fiT2ITbMX1pSwx7BtX
/2CJ0Z25wDemNP4QA3l0I8VzKQmvrus8O8zmG4iG5CeH+Dv8iHS8oLFN17TWzLtimp9EZYV7y7M+
qwQejU1HHGd1ToZdHL3SVrTONh4I0aHcVTq4uQ7PDUt/2shjkJVVHRnE+qdoO9Qw1RIOKeSA4JlS
uD7vrUIxNhJsD4s5ZH0NIKRhjbVQAbRZEFA2eouB1R2jk5dr6oTTiD0G4UNf0gwR6yS9ZEncMB95
1PVL0fkxxRjZxMdr7prhnJr890m/Gy15G0fIptVSYbu3cFExxqtZojLxsZtZ1QAx/6nondl65dif
DRTULOtJuqPPNCRPVhcy+w5L/+mSFgrJiAs9h5CZNcQyq/TbcbxDVPVYugr90+J/dRVdTXZoq4X5
R8jqXUIEYLUDccXNy/vWbK6cQj18KqTH6qDwMnND+R2vDu44TdrrEiv8JmJDVpXsIzkCgC7Wpkpp
LWmm2bnM9W+c1eFpyotvUfSHLjJ0H1ZcvWMZdx9xS4Vtkd9FBt0VcDsewrB47IyViT4fVDpBjUDQ
3S44kO0ZKT5Ss32KehJRvaiP+GX2WslDfYxruW8rkrmk8TCxwx7dR9T1WI46cHT5wRGWbjod/FdX
tL2/YKWgZRMcOs0QHxVA0wdrFL/lnYmi7id6SBFPePWcGX4CYkE1cGyfcDwrmyHUfTMr8UfT07tB
EvJDNaCWCIVn4xR4KIrFu1cm5q8Yv1Qo5/HUkjla5v7RmehoNd6MLKHFlWqp/RIbHXlJGtNLGZ1i
gzLPZqzXhA8XZNq0fzjSeVed8XFTiGwXAY4zzExeZU4uvKGFbjP09v2iWXK/FPpBq/mEOaG71pxl
/QsUwh+LhcN2qdkE1BU2SWwG0rdlEzHNQTkdmjnfLBbvqgJKzHuoJadpp7cNqDAnNniLJ+dWJejI
NH9SG9VY07Ge4sdyIVhqR7h0VJa4V0APW9Sj6i5a5gMADUyUpj2ciGZYF0coPJ9VQpwIi2JR9Zc6
1Nn1VnwaQBBTndlcFFS2rUUJHhGmNgCIXLP+AHxcYk/1tLI9pzLEZJ2pXzvF4w2/lk0sJk7Dy7ug
b9eAlpOC+M9ougSLpc51OLpnTXH/HDOdpgEorXUfWGaLtGQ1LAcl1N/YpY9vQe6yonHYRbn7pEa1
nCy3YP81w4GMKDADCUe8RX+OR1O7BaNBI8MUikvYoTcTtPWwiA6OIV492b9NTv/bEUbAsM8clEew
U8tp5EaT1kBDHPNTj5ts7V6hBonobwBjdjnofexuqJv+ZF/abMdpunSeu9Z9ezr8Q/OmMHL9AAXp
jKsrgzdfSn8Zw2NRDNikO3AroYIAo68SYbyGMEgDuYxqqNnw5+sue57s8aMf7C+8MzTjNLt0zF8M
rpNw5XFhREOoV/XB0eL8bNYOQg/76nFa71p2eXS71s8Ua8K0Bs80Z/wUeD7DHWHkMFgLVN5FuG5y
GNPx1jVbmLbsZ4GUHBqcgEFFCs0nG0yNafeCPHXymJzryWwOkUazY8xqGpau9NmzqBNFwi8iE+9e
aj+TR3K7+MMazCtPsFMSE+HCoL2h0E4Plg7obKm+tC47hV1W+mp5s7t4Pvbt49IWJGSnz6lUxPsy
J3CH8bnpPXuHA5NWUC19Ya0NnxUaLkIeGNchQQ4qcWGtNQuOoz8oWNccAbDLjbjYm0TfTlb1p7Sj
p2GVqSi8BPhCp1eFjujNnW8mFipHKq2LYPtBiTPunxjgiWF19zM6UmpOiI8DlYqsISuCRFlKaT01
oFpQRu28z+nSyEf9LXJJAuA23SwNcIwumoa9oWpfNZ1BcOZp1BqskPiCeErbN4sZkZYgIkhliKRb
qSD+ByanyNOndhxzGARzHtR5dhSe9j474ujgnGT+y9iEltQcu/Gnhw/hOHlYHxfcuRtwZX4NF4P0
kHOsKVcZCSTepBEhvYj1G4Hietst4iafinNfC3tTU05JUBt+dmRzd/Qwn7tIX5xYiHJZ51hBWLZ5
ovHz5SH8EdN5lzCbNxFbIYxlw6aDN9mxqDUXKJ/JkJOwhGO2aaPmm3foXj9OPXZgVfNkjNc2c9Xv
bKPBEuKS/hm52Q72ekHTKpS7nEEiLUzpsqKND7lkY4SAZIR4cJPudRpI9KtuQlWJaY7ob3KaoNDz
iAg5uCUiiKFcjSyTzU2dkSKlAA4GO9h0dn7KPrQYATDGMfQ66J2Yxq27UZGcSJIRd58H2qqtJ6z4
EMm03PiZ9K7Yw/Tel+V6e2Z7G5uJfswbN+BHY184xDb8xjX1wiw9pU6gs0ryK1Irk8cJxzCAfPfy
LIS4xJ4490X+VIX5LuC80Wy1vtO481LE0DvWwcOfaOfirmN9h0xHk9bMQ9lqPL69xWdHmm+zpnxh
08EzzaRRt6SNbBiInJc56umU+yzD+Qc0lM3Ymj0UrBRTLjbvWV2aZAUj02xosbdV6cJhH0VQGBp3
5zDzG8l5NuLBkmuYnWeeVTK86FQEFzPBjznRntoh+sRgTYgF2TU172VvLvusJmQVTpbAZ8GPKeZY
pi31i12gyxjeamehFpGPnPPAJsY34jzfqjRjPdi7BF6pXV0h+EWS0nNm9GfR9q9u09Cyyk9zISRm
zYuvuxg5WwdqtZnj86BoE0JZf5erFqORZV3DnLsWZH8SF4Z96pvkpnSnY7WUiMMNEg/U0Ht9usup
jNyquHlMJPNabQOzS7FBoO3IFn08HOKgQCRE414v3Ui7suErAgVTHGBW3Q+vYTtpfoMm4fYSdkDb
UqqJTqj6nNAGH4toIVwOptSw3K8spU7U1HY1zyiWPs20k5ggxwEWBF7B7gSdVWFtLW9dZV/myOGA
Ok5vIvP4myrOumTTk4wuPV0/ID2GnLyKe0dxShXLE8drrlEvvCVqf2QZNvt2e0YW7Mmk5fIMDngL
qIRsfEZdMplqd9OYZsLyhVZkQwOb5mjivpsVK01qgbZSn7WDpEsE88BkYk6/aQrY/U6Gr2R0awd5
njckpM+NJlEgxFyGTA5yMJ5KHmxTrPWn2VqsYIhpdApdqVgMAk4bkbPPRGCYBFAa6Rk7x7qBGUG3
1WOSJST5La7Lhgg3LPBgkq130of0jVVUw16suLhJnBHvmx/Al66WY5BAgnPdgSIy8jEbM8mnJ/pv
10AhfjfPBL7suYl5rwYqqxDy9pDq5yCWlAsNXZ9fQnusD0gU7rYQ9aGICzNguKHDwfx0bIJGE6nB
JGneAM1mJzLnOIpZgJnLl4j7bSpwa4EK/lHyhouaLe5YQR1ZQxvOlxxmnLYjNpqiw3SPLQJbSFVD
dILh3dY5D9hRZ2HvBpE461PDzJ2U363T1efOZeaOx+UAC9vcUW14jjSsXaVMSchDzMyanFHzY5qi
a00b+2FKgTa6bmH6Zp/FAUN3v6st2kFHXEbIDfxS97PczxMdAs08XOQgfqte+lDE83vl1uKomxNf
aKlvzGZ4sIx23g7Q6fA33VZYTh4jHW+y6FLNBya2q8qyuU8JdD6ALOGdXuaLw+BEpfvFLMfHAdPd
frTZZRVAK/x0znEkT/Nbo1rnowKcNwtKwS3nkRt98UTPJF5/cRzl8tZUaX/ilHMpi8R6ysInFtjJ
h1nRHzDUaOCl8d6uI0KSiEPtTNYDjsM2SOrB3jXri+NpVe5z0eT7OK41n1ksfjZwfx0npwDov/5r
VWUXWQ0hZEg175psXsDsmabwqW3kRjWGLxTR+JYpWOsmK0gP8ySQmfJSsk9kzgPzx8AVRekLITzB
yWPJAphrfPCrszAq4uhLlRxz1+A5PgpcQ1F4or3Whtbi8Z+oGCceL0gcNPV09KzRulLezXKIFBNi
6Htcz/ZVoytwS5yJTtmy6leCdrvLbW7c2XcF4PoRwIm1x9ufB6ZyfWLh6dPSMJUxzs08h2pufkaX
vww53USpW72R+jdP2LBOBnVGfm1wg3aqDN/zQJVe2SJFz4wEOZrFXgddDAVcfY94vZJWHKeESleZ
pPZWa2yxC3PlvNqp/R3FQSb76a304C9MhcFpWq/oFJjnW1bxb2I9NCUTD2qd5/BpqY3pssLCd2rm
eDX1HTSpYUnvXH78d0wPz1y+3804vDn6jYEZZ1qlj1kfs+fugpG1wZbN9maF1LMI/EpL7zGlOHab
9953aeKBQ4LKggRduautFzcJ+9ukM7ZWZMHD9NSlNJmFSmxnHOvvpsE+VVIHBNkw22Si/OWk2x90
zTmrIqV6cU1zmlL6VenqOz2Lf4il97YXX2emtrzR5/vW8QDxv3ejYKdQ45Ca7eRqNPWv5d4zx66G
vWmAji7n09AKl1cVhtyo5m1bG2sG0AONNaR+PWk57l1FfR615y7NTyzEEfNIoBAMziIImwamIDNh
5xCRs+fmScqMqEYjrd8CCOiIS5jBdybzCtd0zHOcBVayBzsvid50p2nOi51RsPbFKUAbL2n4pAS+
AvXhkg9zfIqG4QqoiPmwJO9GR058/fuXzFyerXSejuai70A3uo8wsb4J3saUnE3qwE/xbTGxHDIe
YkKq+G5bDru+VGZ7cklfbSh4gXYeKe/AlQqKMQERIVxW8Y22vPLd9KeqzzQe6cbEw1K0l3KNOi9a
3J3mvQ1Pg7pEK/GNIqPIJaTuuQMKm4HFyUCIbgrz0PZFyZvvreBrnKSgQuB4nnG5jI3zrI8zR5v0
nmfBS87gwgJhCFl368o9tHW2M7VVKSV7RwRy48ib0rOPBPu/Z3oCuJH+WHq5ty3nKcqQC0eBhWte
ie3Rh85DWS/7t6zymJz18XmOFHcBdHE9ZlKqceZhBYppD1s7cKWXBvSJbZpebA23ZRoBcdd8WlH0
SmfJ4e/lbp78TC3RRV7aVdfsyFfJ2kAjd8DQOeFyOcDEuRix46tDX/AX1qBRdCZRT8bXGBeA2FX8
UbtO1/uSeU5ibrwY0zdqLkpfC4svl7gStRIHszCa9cEe/OOZg//IRuQ/L9mbzcT/e9nx39vP4f+a
I+BP/cuqw1qXFbrp2pKNwpoW+OcggfjLpE9LOvwfUucgBXH7f6465F+6J2zLc3Wd5YNLXOB/BQmc
v3QT9I4ndde2pQHz+x9adbBa+TerDulJjHaeYzu8EvTCf8P1Zly2okmY9FTXcXlpqrvG1PEI6qUD
JiS5JHaDjux0TVAaLNsMWkgPxmjmeGjW/EtF5t3NQvc01BMp4MaBH9BPHLmJJwbAzmoWEPgJ/v6n
v3/JciPkoaWv/LxG7Iju5AGrlT7Q0ozblvRqP/f6QFiD9RhJ+1ZEnGLysg00EJ8FrC9GQa7h2ZyT
PwmYDctwxIs262yyW+8qCcLvLehMR72ExYAb7m6i7/liZB5+nTW5FdHfWCQLGB+O4IFLlfAlz+yO
ij5V3FQhAcsuF1tbtNELfeG+qFMTGE/zwYdL+HAejOe40y4ExQHGWEb3YC0tLjabpLNehj8Vietd
wn06K1NgW5J2iliOFBx1yRy0Jn73j6yy6Llw7S9zpNedI25O9xOFHtG+S2zt1bK1IFni4hKZMyTO
hvaZqNRe6F/y9q5W4UiuTfbRTHzjon8liesvJqMC9JPKxy31NE0GC6WBdU2LJePYdTRvah0efSRZ
+8R9adMq+uGNWS/uVTayx9fwtilu0hMde+wKKILtE04S8JZECJWBAstP3Z2+bJXFj6pYsMqDYlOK
pZSCXj4u6RWan7WtvXvaBZCU5uym8mqXQRPVisP/fa5N7oUMol+txpWhXcZtvFgZP/vlnBO8vins
/FbU5h+jOpB4TgPTvvd66jc6gwknt+buNiUQxqtkrV6wtxFmvYeTW27tZTqGqt3UQEXO3bpEcuYd
HwFEXHO6FjG7qNDwfu0HQsgQJScccqWcX9nVDH6pSGBWuQj6wn1tUV3NNrkhc8ldMwVj6BGdMPDy
uPG4awmw7wZFCDIjSzMW5WO78iYmiz2dVVBDPLWXeKr2Q199aDkHsmG5Gzvi9AlYD6ImLL4q+48W
GvgvmS82TKpPlPHWG+kURNR7UvxWjyxUG/WL17Jnr/vfGRtC/sIO9QE9F7fn5OwQLeibEtUvTTnZ
Olj4YV3f5ol3NobomKfoikaVnk23AekOA4ekm/TBCH2Ec31gW8Qo3YMacgZ0JrqfXa3othEgwm3X
THCbwF9DXdl6Jn60bpmeJJHmfOZV4pkkjddzXclQnKa6SgiKDoFUMzZcDiSAHO1Dn0z9HoWHd1yf
vgaUPJUNM/lAnHej7aeToP4kMgCcz5xqNdLcVHTC4oj1FwDRcheZ2nvO+xJnPQC5GzvOAaehQyUk
+7EQmAFK34OrFMG7vv5IWlSCfr0tlCUMzKjNkl3h2EdXoB7mqfuelngNS9TraMiUH1BDj/QDfxg3
e/oIXAgqeety9FULDo5pNQrTx9LRmbI117CDR7Bqqj3zZHs1mph16LHheFYEFFK/KgnbYmnxMhNS
vYTio5c6guqCnGeAZ9bsLudnZbwVkhzTsHcboGmGIynvYlFYdWJXs/7GJKqMHV0cN7KQE5tCg1sF
EyX0fhYrscT6Be0vN5+zFLNWQ4p0m+fxa1L0yIcc1lB0USNr0IYVLcPJ1p4yNMWsir+0np57x6Xb
dETb91N5nytMgFa0U9TFMhHTKZg0MOPawXslkfBIRmunyHIcCeELPraIhw6cXxbWr0OHMViCBYsH
0rVDmj4UYUIbgo7rs8+XwMR3zruFw6+VtCeG2GD7BgfK4gnnIilR35AAQCpfC5YjvxgKXmoYHnpT
4ZHSWYMU6YdFEJOymAZWV+rHbR2dU/s0rg8BGPpvzQg/YJm/RoMzX4hyuXG85RiOdDGEKAGcjGyk
6JXLGIT2fAc5OgoWMMc703bvBj6rG1dOQVPVyR5H/he9gu+6fAb2Yt1MJffMmsiT39VGE0xOdWcW
IZGC2t177G5YEBY/mcHlGitUEPgqfF4M4Kg84PZmZ9JGWg+7mCfYlvy3Ih3DlgUsF92tcYdelsEf
KRLuhJ79EZP7RL1n8HdrPulLA1CZ82qXIMBr8cIMPBjQbOhEdaWOU9i4mK4L+Yq7fvUMXAN+WzhJ
bgw2WCj7bMW4tHX032Vo9mxbM0Gp/NDyp2mYMQU4Tjk+NUn9RMXeUxN9QpN6F4oNrer1Z88Q137Q
dsjXPKyzC8Mp1cF19io6Anvujx3L5zCmF5A1F4qbDvz8CkH5ZjLlFeTKFzAl+qK1+dRPKMYT8BN8
AsZ97GpvsqjvxEi7rm5BelIP2mC/VeAgu0miaI0eGfDxwyjXlRMqp9+mfLOpPb7R2AUchBTdEl2H
KGKxujw3DFgpHrxzHjoCPzLhsDwWDw07ov0g9yKFJeeKCaQTB4dq4DI34KRbjc6XksbrokYEH8f6
8kLmrMT07L3GHtAfC8c5yrZDJe7CkX1ZLg8kp4EaJAnJC6aHtLTsbe1UzjUtDl05mdsm592Ijasu
we6l3SD2rPsmnMA5MzFxHTrQdoNXLceynhdyWWsCsHCBoXeGdq3bOwmz4IZnnnHApIdmOdULnAOP
tS0i1gM8/WdOZ+n2f7B3ZklyM1tyXhHaAATG15zHqqzKml9gJIvEDARmBHajNWgJvTF9wdaVrrql
NtN72zX7X3hJFnMInHD387lEUXsNZR+sWSKbzkvQqlU2YwrOeKY/uErDzYvK/kkV1NHls7tQTui+
DLpxrOsJpCTMoOvRmLYVnsYP/N1hY1tWeKwy2kcUzi7Q2fxVeRk7V0mK5eJB4Zq97C0m4TlpCanW
YlLhRZf2K9MS04zW5E+hseXhVa4cdChXC1IxylSrJSqAafJsJNX3ouUrwzqzZb+VqFp0obNXpIUu
X0tetRa/4IRCJUUP87QwZqKQdco++ihmgZbORu5gKGljyeES1fBvll+zlto6NLdRi29JigqHGsdm
LpsG2Gxapit4oEL0YKNQS3ihFvN6LevFWuCztdSXatFvRP3DwBJP5IjwdLQ0CCA2JMw5zy947GYf
bujlig5DHdEKSREDQ6f5HFDItOvT+lJPUAdNv/ggYhaejKHYZlS17MZSfSintNetV8x3a3A9Db05
p1FSnxc0zkGLnY2WPQn4T5teS6FN5DpbS1TDqfXmjdf51ktoIEJJ1bGG1kG7iUyCHguWNxlQZAnl
hgvsk8dReuJcMZghlnrGwUPdIdtqB9smcZ/mXFc+5jYlrLWRHmwt705a6EWBQPJF+8UD9s+JloOd
9hw1sCAFOjEewqPQwnGMgozcs/bm+inU0vKsReYEUCKas63FZ4boS4YavWhZOqjY/0SnjrVgzabr
iVRkgY5tqHvCa8qSLzDo1GCqZcPKRvke0DHiMQV56PN2Io0rLZJbqOW+ls2bRZ1ZxTA2hTu9Jyjr
Y/cIWLDcsnd17XpekAh+LkiJlAcsow+bE2zXp8Wt5nDVwv2Igs+/rgQwepMo+yDvdZUkYn/WMgej
/nvaBrC0IRDiDAyzd51DdpIL2ux9bR602kZo8BPMLgE1MpubkSLvGsfB19aDpT2IejzbegWh0fZE
M/+ytF3hZDjndPnxWUWDKYLgmSABjW+hZRAVwPCIcD5MbYGE2omsA3tFxoXCMRusDPSO2ay2ublY
6wYnZcZRKbS1QgkEa8zRJSiGn2wzsAyACeNVzoE884YovTzA7IalgmEjcG58beGk0EcyqS4q/IiW
ysbz93uYO3yLDW0AcYJsiCxwcuENxdokSnCLMm0bZfhHsTaS6mXjyMQguIbFFOE1AX2gpAL3KcCF
ot7x4GhbigJRY6cq0ayvZE13c1e9xLhYgJouElcrUfUjRC92mIDh51RYbRptgfl4YRGeGBM4R4+2
yXL8slgbZ/bc8PbipcU8XSdtrkW4bBZuGzopb7U24BJtxQ3alBtx51xt0xlwJbfcR3XLMiZeoe28
yZFEcAoSQRDV6KDStp/BniTDuH43c20LTv0Dt6z7qO3CSRuH5jC8C/vZ1oaiCsCu6IBIjHm6Thyk
u8nBsGkITa0ytoS533LPxKWUuJXUIlPkSz9zmPrAQk6sZz81uJuptjkb/dG1tfWJCUOmVm6CmlFP
anu00EZp3K0p3voa+FrQo3Jj3CDo4pyxtnxts5I73zqNUiufjN6W1qFgnWSeCyO/PLfMx3LmGcZW
g0bZjNzhU2xPjWBmY7LWNq+P31vFHPQhqGme021+9Pr8R2hWR1vbxA0X6fWMc2zhINc4yfHMyg1v
DfCxtnhRBrxkbTvTOQu8TlvRCk+6TP2HCcYyujBrEYOtVTLr5PYNSTz+AYKwE9x1BlLDb5kP7Q8a
sG9trQhYZSODNiGHdU1FYjFxarn5BDI4VufGZbYZnkaD3SUevxD9cNqDv5a7Nt8JBnebytrx9FvW
Lv58r436DM4ObaQ/CZatM23lT6bYExNkJMblt7inudr2R318nhfYyoVAhJtyCjOlLN+Ckm+kqmgN
78T8OpEkmHSkoGvNH8KpP7r27ujIwbh8hDqCQA7hBDz+V2WZr6YRW/R9EKxLuO1U5BcqZZNgiz4z
45749qtFyiEm7dDo2AO3uE2sgxBM3NxEdDgiICUhSEsspCY8fXrrGAVn/LR1dLSCVWB2M6vdQOYC
XQmtkPZpHcaQOpZhjJggOqhhRP1bxwS3MsdmU7TlMYObypIQ8Q5b5zx04GMk+SF1BMROM3ow2XtN
SYcYcgf5T646UiN9o76QlV/FXDN+JqByYhImMUmTRUdOQh0+wW+n+0wHUhTJlFxHVMK/YRVSK4WO
ryTkWOBimAQ9cAAHMi61DrvAbPix6PgLX/PloHQkhgcB4Rgdk8nIy/yXGGla7JEJ8z8TI1e1+vHr
X//bfwxe69/2D6qJ9S+hazsWurUnEBBDItT/UCOdf8HOdE3S1ZYI+A864f9WI12LKkFWHU3PQn60
/5cayW/yTIFQ6bhEM20dpP53rYL/WcugZTv8Uf9n8JruQ9ezzQDLweV/+tf/qWXQC4omiWbkmaLi
CKlI9bDEUZ6E3e0Ij90svXTtsn3dEBY1Z3g6AlBsVRIT6MW8n1XMTl2gyMwSfQa8Cpg6SR7bMvFX
LqlgX698d+x+Kxkl+6zg8tXqxfAi50mFlcuyhcf6IW7HtdTeSIJJkmm3ZNG+yYCBYmsnRWlPJcdc
ISDsb2bslkw0TDUdxVMGXrZvGfbBplBDWf6fhG0zIyqWtQ36lksR87/Unk6c4O5AK9947Bit8xpw
V5fxiJbWtKHfgHMMSHUlSJgZuatBiWrdaw9p1G7SpH0lRztMUGwsvtFPNtbTggUVai/KBJe3dn5U
NnKf6xnqqRnI8S1Veg3KTRdkvyeKanaVTIJNjAO7ImW37szg7JfFcOAc+VNqM7GeyGNasX/KHCl0
ne96ydNjRd7l4pDNzLDXQu2zsRD5lvHPqmnuoFodL44+2u9cu3OiM5AXhl8qhSJsTNG+T4ku5w+k
WPNXSyfn5jR5bIwHifHnYwASq3plVza72dobnLRLOGq/kGduvVMSD3HRbmKifUVLPw8irEZTe44u
5mOYhg7mDvf0Tvnzh1NuC9//HoBZvbdZLHaBdjGV9jPJrR0RSHd26k/fHauISdbjfWZ1BqFN4kyy
7ua1kKGKiBnNdbhwTUKerCGnWcWR8oM6D0LKLqw5b3GuRs0HqGo4hbnMk82awo3Ne7glgenuHSje
9+CP5EYIeMFASgwnipllMKxaGrzWYRe419SrPhu9gqaYbgLtClfaH6acAB1He8bc8liJ0j6yrYwT
lQfeNtcec6DdZkv7zhYGtI8R7WtHGoovRSlG+sbbC62RMEtMOsAz5WVUQcVyLqOK41H7HRnTxpVB
9GZjf6PCYoS32hPPtTseaJ9cYpg32jlX2kO3tZtOqjMBxIXDXmqvnebHak97ASWNEiee1SK6frQ7
n2HTd3/9eu3cj9rDd+pnX3v6RYSjhMfPjjPQU1z/Cft/CsXRBk3Qp6J8ccPcvzced17uk5waX0Fk
flTsTR9ZfYgIHA4xjqpjgN8cqdYie+BT5qizCDWhhFynE6TOKTgEFjAqKdvVGQap0wwzsQbK6r7i
alLrpZ+eQyuUD12oIOhxJzXBDDw5XcBGlIvayvaXGtRjj5Ozb9vCPv/9T99gzAk477sla5KtiaRA
RNF/aOYqBykCc09CLk6XFnUvaYpXVyUzBJsZpHrEnbzwBoz7cPqxJGrbW2y/mU7t7EvPCe/eQBCc
XV3i067H2KD6J4s0LcGsDpsxtGFMDiwYiqqdzm6muPd2aflqaTpfUPuvyxgUz5bJhh1dUMtDoiRX
HqAoh4qNl4fevuH2G1c3p3eiD3gRM156Vkjn5ZhUPntWfJbRqcmOLOStUXsoM+XKUxjXZijNfR5a
xIf6A6QZ7yoA+pFgnmYix9lVNln3SB3UAUbqREtMOgkisKnPJX8gYwmjcj/DItgYo//LsBeYtbXz
7rBE+DhTrkLXEXsRYZsimSrmNOJ4qXqIZusCpO/oNMl3MDkBG8XDt81jafcepMuRBOQ6kbTa5CNm
y9SzFdL1dGgJN0UGsSngGVR6NtEXYiX13hpxWcwt2IBRfo3L4YFD5ZcZhQN3dUVtOUfvZiTWxva9
aRD26Snhdile3PZV/Nh6C7ebmT9ZDhyUzchpzLC1jIK8QCqoq3EYk1AyxcIQ3csp2Q/zfc6SrzaJ
SSHroT9CaA7gFVFkemhUsE+NlKIrufzO45RFCLkx0vHnKLHgWtgZmfXV5vZzNxRqO8ykBzz6j4bh
I+Ay/pS6WfwYtvLIxukcl8Zn5pMCoq0O0ykenzwY1kGncOT4adG9rzYYhnOVF+4TDtkZKrTPd6ul
LiruGC2XiB5er5u2WdSWJ0yHH3RkZkfAPz+7IqwvPk7cJjH4wcoZx9y183ey3gN3NcrNLOvSzLaB
lqhYNQyLbVty8Aygqh+LwslOo8lIKemc2rJWmF39KLg5hQV8yi2Lm92wgwTL8e4KqztnjhBXc/m2
wQWQ4pLRDrhr+ig9itiaqEFr8Td5SEoN2KMNSZB/m0n1DCIcZKtuoDEvNvdtTJjZS+pdEMb3noba
PPQ/JryTobbfU49FgjnxwC+hVQ7ezWe7miUMhv8eGQMaG1eiwvrpp1N8cYGNVGKSezuwiaJLk2kg
7mz0pmeuMcg5ub8FgX1FYJqzfjuS2EFNSevsDyNxx0vAXlFoLfAhVLrq2BLPbASKOJo2VqYBhBAn
2yrJV1twk3/GOWq1dLIf0SdVD2MY6my8Vl0NyaWY5CVrssdxCKNjw8rG6BnXvx3hvWGKDRdyyjld
1kkdspipBUFuPcxiZnnDfLG8+N2qPSgjcjnCHEnOpVml58Z6D8fM+XIgD/H8mof7OMjlMHae2lMd
Xz6zarTGVOm4JLThy9CH3XYJYkVzIk9KCqCD/Yh2ds3igYwIjE86O4tPVbQ315fjHx6e66qs8l9K
NQC0R8I2PR/cHeGp5ZkUaMwl26PwOGH73HTzilhKOVJw5kNXCOxi2HWRLtaCVLeHv8WFWQTxPcym
4dZm+UaA7VWcnMc6mY6pWZBejut5E9EM/NDixW/hyuBrycB7TKlGLbFqVwT+jU0OUGuT2wbA7jBm
Y2eh1szjC5saioXhGK9UJGtPOjb1o9HFKrPs7OC4UXwYXETnGJs0ZXWnTasUTJ4E9MRZxeZcXxzT
Jnd3melDpi4mCuibDn53pvaBGEzmhtVk9927RzPlXM8XWXnGhUlrx4YdxQgFO1BpXIkvoe4pJUMw
wjNnb7qqvfj4Sal/nRzQrKwAXwPnZTLkOoi98ME28h+iz/KLmEGjlqa7DZaBCas3+CiWrvls1uFH
2sf8cA735rzFFFR9uZv4ZO4XADKoQob56DkP/FMUJAhOf1FxWi1mCMzPFJy49AFZKunvhTv0Dz6Q
BINV59mWM1OObwIb/nTsKQJ23r6LfL4tXXHLgc2xXc33Mp5sf+eZlAp0FWYj0Sftk2GWtU7SbeRY
KDqV8lcxqWRd/VDkNPfwYQm+2E3Ewyb2jnE+8oVEMd2KaAnBurn9oyOG/hE+dNits9zsWfUws4is
sLqMtNqKqaufvWWBgF9G6rneV6kpyGu1wdNEY87eUDZdcnZZP6D1hZuBR2WsaQ49nKQqimEDmo24
1MNCIirOv6W/gFQhlU8pQFibpKn98WTNQPomhyHTDafdYNjxT9vgI0xG9OpF2YgaWYEvIPrxkPk+
a+sOjK4Sxit6U5D/LuWFmuVp26Hz7gwgxQ9W3JmbuKaf2MTCOyZRdlyqIr7SgDwXwjtlQ+GdZv+p
b2v2Xzr9EnkNMC5SDTLyDdYDxHhs3YM5TE8TewAHL7X+xJG+6SzR2Qe6z4voxBuvp9I1r+WRuaXa
RUb+BlJjzbvxXkdAj+czESWHZFO97AwMhcFjpvTiwD/weCeEXzlHryboZVYBDIN5PyZK7cIYDZA9
eDttd33HmIuTKFUrtnbGvLuA8GmBYgX1/BtL+3eCBbFyVP8SxhdZy/7RQmVbQATRnACbN0l/T2X6
aQUzIqGnrliytHX3zsDRT/61ghZF2GKzON6O/eKSMMP0y87xYcw+utax197iHu82y+rn2Cheeto7
do4ucIcbHm8w8oEK7VnWBOfMYvmmsbpPmzNk76XjB5b8H9yalgdAdUwTOk9bMmLl6NNKmwKIddxt
whdjn9FZuolVtI+jpNlzDLXrhpbJneP/zIOcM8Ywr21nZ49WXO7TwUHT5KkZBZyzQ+XU+6UKbxXf
4YY3YUeV5Gfa+DcVoWP57L/UEgs3gW7cMImsRM5BhaDMLThelUHRfxpV8cfUBa9GS1eMSVyOCt6I
O/9KLVnLLuw3YzBIJ4ovD7UHHNguWEEkivLE0iENsilXnzjIXoyZxKfhTZfBoN2TXVfadlj33Q9w
iQgjlng5bbCu0unKvUBs66yo15Hg8Z4X6bRmbDx4Ob+RdAYrs0ve7BJ6JYhjvGGm1ST+2JprluCG
tjghA92IoHAEdyaJ1hEfFQmdl4p2SjGzqpD7tzjsQhTP+kDKhTicDX8esRnEV106xyqRXGoT+1cY
S8BZJe3Q2ey8W0RGKJiKq3VFTBSEt53tCRyvOtR1Tjt0/SSIj9jLlGOP8mJqqg/bXi5lcew1jrW5
bZMfrReM2wUUkAIJJMQN6PmhAhREAemhnqKd0gShwiZp2TuHCrSQD2IoAbrFw++sTQoARIUmEc0g
iQRootr2rhYiHEcwH58BfBFN9W5FYDcBa2QnfGrriYs3AT+A7/D/Azb77INXJfspVp/KKiO+RNgc
pkM2GKrLyhXlk4qKfQ5WadJ8pR7QkpNT6lgm7A9rBpPJTk7u0nJYsU2YaE6TBNjEzu4XmgAcj3Dr
aaJTBdqp1IynStOeMix14fFVsnxiyJjxfEt4yam1zLh1sZnTxaAheC3hooHD026GNWyrBGtYBezh
JhFLQXHC3+VQq10Eebi3wlePJRtjmOGaluKpAV5VaIoVwe50PWqyldO9A4ry9zROLuwk+WSIoGDl
fOxmzcUqNSEr1awsnwVbQOQ19znL2comRUjp44cJxJavWVsQx+jpIXcwaQ6XVefvqQmZazTDowdx
KF9ebPA3gxT2tZrVq1A+x8X4VQO22C5L9K0pmxs4VPJqV9bVhvCIM1k3V9IxrxyxFnD57nfnD4dE
VQHQk3Zd86i5TFl3qCsCcegPznaMLUatpdm4Ez9pptlkC5Ay8piMv5pbloh7rzlmniaalXxOWK+T
p1rTzhbNPetbzFSQYeISayraoPlohSalTZqZ5ml6Wqw5akaao11DVmu4CR4LTVuznKndWprAhoDX
HxxNZQs1n60D1Eb5kzx2mt2WE21AguqM56aof+EyoPYAfjtG9cgzqNpy/Idfrsic9dC1H6XDw7bw
0/QFGPa8JjUKP45aTept+LY2gjIoSv3yuQ2oVfJ2iWHD3Zl/hEVs3DM6e/LJ4l9W+QVEoaq4dpa/
1THHQ8wcc8pB29UtjDuhaXe+5t6lmoCnmEufCk3Fa234eKwE0zYLMY/Tv90X7mw+SXB6oYCr1wLY
qzVpj+eOdafsdMtDqGblGB4fq/Tlns9ie6g1ra8F2+cm8PsSDfLTRL9es/26v5i/hCAQN5V+32sG
4MhKIe60JgMCDUmjz/4vMNDI+IJqhqCvaYKp5gp6mjBYaNYguK0vE/hgrSmEvuYR4tAmfMgnwmiT
LF79wrwvrFfOBSGlVdu8ATJq10ZQ1YcMICmIIwG7VRMQR81CdIEiUo00g/uFk5hrYmKk2YkAajrk
Ivut1VxFRwMWPUiLNcjFQrMXR01hzDSPsdFgxjAE8dWxWNECbaTryF2PmuPI/HTsAsiOgWY8ahYU
3TySBg+bQBRuA7U6MCG5vKyhFBPqjp5ZPqZ7QfMjW02SdB1u6ZosyY1tztyLQZRunYXqq5cNzeUL
+36jJlPS+473oGmVdIegsgKwzAFZZgAtUzrQDq3h/4EiTZ5kT80HtyqLrebsTdcANBh1xPT9faRZ
mQY0i61IKR3SHM0coGaryZoESi7/ZRv8m22Ahv7/zjCvk/rXv/73/4trwO/6h2tA5tjEfQC5YoWC
gpB/cg18YOhgIYLQ0u75X076/3QNAvwEP7BCws0h/j7PqX9yDUxXEDXmD/1LSTf//3Atoef9B9eA
hxfVraxkgIwAAfPvXIM+zSWOp7PxxIISVbG52KXJ2pyK7NMi8VLJdNdK66UfnTcxJWsnyGiPz4NH
6qo2ta4EMqcw3UZN8mGLfMcZq6CCealPNjJBpo1ou3NjWgy8ob9BdNkukqssZNrZx6Uwe1tbnyxl
srhZTnSmKUBjFewIQbnYvrHCGwvlJ6LXkvGEvhGjVyNjbIkyqwuT2/R3qr8kVQOttoveveGHkIQJ
VN8ORyQ0Wv7Yxl0FlHKx/HfkKnnOTU0uSFneaRbxlrsn3jX+7oXHaw7MqzcXcU4rUhEFj03mAqw6
gr308cCimb8LijOZyaJ7yDSq6qY9GXKGCB2dAgk0QzaGg2fPfclc5M8MJvPOW9y7G4Usjta1zn7w
a/Boq9XU+A8qWlj36zvGtCpl3Eqp4ID40SO5syTamtWfeYifB1Ijq743wkNPM8wj+K49S+5qoROV
8br3G5ZBou1i1DmpMOjcQ+O2p96a2lPtLdXRyboV29VPoHXpO+xtQmkivnpzk+5ymDWMtln54C6R
WoscCAc0l5pttuSXJ6wYj7yNH+JqJsoYcJNcbLmcZ7s4xcpYTmPJfW/lp5QfNsaoaSI0UGoOekhl
/U14c3K1UqrdeVUeQULwg1VUpTrQgPg/2Q9dzZ5G26XhlQ4oOk/LYXkVSXUsgUp+AFv7mTOOha34
ydWYTqgd5363JW8lnyY5fgVtd2vyJXxhA/kpoknuCHGnurpcpXZN71KAXBGKHCZYMXOYNvvFFWI1
N+SybZW1h74pv6fWIZlkhSza1pDDhRG8WJmQO3zk7iCGLNiReuv3zXBZJpQFYeHRD3F0dl2AeghL
wZn9FicPLjglvCOkvhWQcepGqKmZHmhGcw7AY9wVvIT1nObzT6f2ybYIP90tuswYvmpxHOve3AfQ
Cu9mRybVTQvj0lXAZR0IEaQOImS9JtXZFmcfsK33pLrkWbaOtadtSO0SbD02arviZKimZUCSz3Om
mh8ZgnsWR2/jkBU/9ahO40H7PjHxrD6axlbQhYLfg2KeDKffyZBC6GzJPCxlTTwKt3NrLf6B9Vj1
No8i3owTCipS3Li2wtT7ygPj07Hk8jzOzgKpkzhkb5nTC6OotV6WhoW2vN9jVZLXt82Fmhfiw4tR
vJaUgT3BCsp30zwCORgQioPaDFgmBN5DgaT7SbiYpL2kTkWYBcpvMZvXOaYsJ2pj92bWknbECIrK
2FgfNQk1AiUZ8IgSRy9kCF2FGTE+RWFIaHY7P1SsSEXgQa6JDPur0ZsgPnJoE8mM7+gXvnihe11Q
82D5XwsByAQH6sMoCV7C5KvNOfztxcU7n8vwTRfX96E1PSGqT09CgGHM0REJG659lpQ+rHfLD6af
fQK9xwtEfDGDywLn8+S6RckbanefaZVEAIl4ZvOiYXNUS3Oz0Jj3pjdBv/aFfZbgS3QFCrtuSW30
26DPkge66IddKi1iTFS43V2HIE2osC8Gez7DNiyvVp1mB1Kv71G4lNcq17JdVY0PSf7oRkwyglah
OOAcgsciPynju1MFka+bzh1ZVZ6HZ7byHOK6uuylnAz28oPgo6as1rQIIUw5cOsheCFcNDzOPQ2I
JG7mnUq68dFVLlxIy3d2vjfR4VY5+ypeAKHGmCoNjuRm5hZwXopuQM/I543yrV+SIvLfIcsPwTAB
rkVFnpOyvAnDah+H9Fwp7mpVTF6e3J+14dZGM1OzT5si4QRXv4dZ2o+Ek0xIiMLdRGOx96K5W+fl
TyWc38aA9s1RvAy6eLTksTOZ8tFRNN8MrEg4pXWmyNneRnIyzwSgohwrGyL48wLBf43jcJeDUxxn
MIGjz2BZvIrGNC7QGzFBOxtqq0mxX85h2xXxyTQcgvQxImU6L++Rme2NBEvUL5L7YLhXyIslxzpx
EZVmj5E5wt4p/OPYEqlsfXRp7p/pkL3qZeRc1Z/1AAXX7R5mf6F6AzeV9i1Kb9L0gmjyUWfyu4vD
X1kx3ObAeirlS2AkFOY10bMXm18JXRlzQdSlo+AtEf4+7HAaQO37q8BYgo0bd6cmzD5ji/toaWWv
5M2Y/tXZKVJzb+XtuEsy+0Ae4G1seIBbICYObmqfh5KDGs0ZNIFPkjQ1d8scUGgt00eCP8B5FxAZ
Zf8ls+SVa+eanO8LyaK9lFZAzSQPo4L3gl6Ng4ELJ9FPCLh6BI7IudRBfUhaoq09X0ucQadYOxM7
thzSfUj1RmQ7d4GhhL3L7UioB6VGruT6cm+V5aesr0vvnQaPj7cSBpy11DePilCCF3TPXJRJ4UEB
K9pBOxBEtnsvQd+Ed2NoTCoTdidYo3K8S8W9B2iMN9Olbf7u3dTQqzd8UWfMVMEN1S19cJHm9JuF
dQD9fAroNGNHYXqiexnbxqtQO4xxaxkoqFx9yo0beSxWzAUuc2Zw+EAuWnvIxOvO+GUUipNTGN9R
veNuBc4tyOMNbG0iAiohl1ZB9TD802LycksxX6aelQZwb7/HzN/HPlUHxlBbx3iUL/GfoDFpVWkn
4uuUxiR4r4sB0uWrA21HWihtn7D9oeFYz2xT2ttsNn8xgxVe8NqL4RBYGGYNWnPQ8trZvDBL/2Dy
SrLwqqgBdrf0YV6nmXxf112aJfpwvWoXlta9bFN5dovm1TFHXgL4JWu7sh9NyU6M5S3nBhiooskR
wN0m6JYfix8dzTS9W252T4aK1tfc+XInmh9tWBZ615srHxpAB+KNXCvsjMEXmCoumcF9y6rxaRLC
OgHh7Kuwu9C0AOyARDGFzxhyjIxdbB6HieGs4EiDPNg+jHVZnYkU7Cu/Mi7GlEC2HkYWwCp3Q8oj
vBRZHIDwQQbiiMqZJQKxqQO3XVdx0T4QnF+5WU7te4P/VYV0wdIfXp09kX4B+NpZKL0v9NAgEHdi
iwxTvabDrUnVVZrqOS7sghIfzNPuMBV5dTP4Tr0Qs1hWURLF5z79nYSdhXMlrVtMaPxEXixfOXOg
3vKJzpHe5wARRrMP6qrfEXPngTNJ4xj5HQgHmQev5Vy3x2UaPVaG+MWZCJsHFXWdNuF+RkNdUVzU
r1qDSg93zICaCEVhWMdMP/fRU06L2TZgVZ6mz/p3np0pCWxOoe1/laMYiH+mH0OUiOfRbk4k4y3H
PrOhsu3K6mnpvA1cRyKD6BMsJqZoyswKp92SeGqbR6n8sNx2kxXLc4dtee+kDdAnLnO2B3qTFTq1
bCOl1EuCjdI0dMYnU/Iipnq6k57eDvXyYJiMypyD4g7iOO9zTqMx+Z0P+UvFjHcMAcNvWJhL9q7C
vu4Ss3ulJPvGnM0E+HOscLIFeapHSTTikspqMyCWrd1E2Z9tkxztpaHijrq+xfiulqJ5MhrVP4Ce
Z/qa4/Qrc2hFniuzfQiSzjxCF/sUWSHWWefVL2IhmE/wz7kPsZ1tetOTp2GQf0IlzC38VNysqNxX
MwDfjJgylwr/h9dz+fCbJ1O58N2in4hytG8T3Ewy9qo6Z6lu5uJship5aQZWtHp/Mna2w3ed5aF0
UwBGX9GvUG0teiTxGPIf3jTZ66S1+cUgNOGEIeSaslvVCV/WemHvW9Hi6SdybTvFuXehc6KmvTal
eKdljsxmhvcQ1CiWfD2JXKv6kmXl5+xNP/NUvY4RH52mlY8q7w+4rEWRApzHSH6Ol20XlOU6Kss9
pyyZXT3V4Ol92Z3YVx7iFdE3FtuSu8oIbXXLS15AyCzgBO2WMfHILtefdskNjn+60H2EIEffxhyI
Y5FIsUIZprInSqjdkO2Rt4dShJfWlNS/hTH0r/CtrSGk9fZv7k13hKxLjb84sO7uZsSIbRNky7tb
uSdHh3mnlI9Y9T2b1h3Z5lKxQUPDdz9h3zTDEW1nUvIow+At8pOHdrh203RdfAp10+hQkzeLguwb
w/5e8nOwgHy3StjZo2CBvt1nibgQiEU8O7pYEAZd0CwiX33EXkB2IHNMfi/CcB0N6zwr/v4fzNB/
s83u252gK+QYOz6bCetK8R+pkqsty6fYcG9LYm0Tr9oA075aHn/+IgvuiipHLx1++JTnqDQxWfWS
w0bAkTNFwh5I4KIpJ/OH0p1OEZ9GFR0MUIfKqY9dAWrdC67WuJzz1ngTKaztdDxHy0faAtNa+K7J
YdvY9Qt1PbfO8t7yaPkaMlp+YmbChqoVQ81fag7pnpm+BjO8mkG3V527xoTJkuFm9e69ymKqH2PG
Bf2XuclCwqU61W78YHQ0a8Xtru6r77ozb/pv1O+F/sEI2dtz8CQzAim2d5e88WK0t56qj/qHaafp
PGXtMZ1RhqOYRg21noZHsDFn8sZnY1QcvOO5M4bzyN277NpjfOWafKr6lta2a9iIcT3PTUJOn4ZU
/U9hde0Qbyd2gozD7AwU9Cx723JotfysmSdW3ZSHqB4EyKhYNA5BQRU61tiL9MjaMwR9L4WzLf3g
V6OWe5TNz/UrrofYGmnC0lNOhIife8zrY1uLGytO7wHoL9J+5z6yoHCjybnpTv/wXK8ZGcVtGNr9
MvTnrPIQPmbrPr3aIqRAznhjieiufyleTpElH/Wrol95Y7S2/twdB6COLXkj/So5hbvriw8IZNeC
CTUaOq6pzV6/3vr9MGv7zkPoTBD925gXisWsDXfAt5rnmKDrruF96uzxTLjqiOi811+h1i/ee9u9
5cO//RQRBnXVF7u+9ba99yjbgbE/eLMZYX2LRrgO4bOkk7SsHNrHQJ5ZtDe7b7PffEFKMc5uF23a
AYMNvCPxkQ4BgGeAWZMPk/Z+5PDGipVffmWzyDvR9GN56Z3r7iZqJH5PSP/XkhTdamzG6S1iOgcn
GNA1vEw7p2Xins1gz6YcDRpj/D/IO7PdyJEty/5Lv1uCxslIoLqB8tldLpdrDumFkBQS53nm1/ey
uLhVtwtdDdx67MqHyMjIcEnuJM2OnbPX3s9OF29sa/zdob7KnPiuSyElAHKWbsZNxDgw1LnkOdWu
gklzwvc5dbGKb/dN3X4KwSEeoVKFaVn57bm3ni8+SH/qGRuwPyReUOIdZP1OJLuoH+AUGxnRXiUL
ri24kLdm/FAaFQ9B/FMCGBrFSFVH4Z+SbM0nGz+kfPoFcRk7DLaKXRMeyUzvkMbR49WPe+1DwOcp
NIdM3HNCbKbG0xduYNfwwvWIyZxCiIE7Otvd0OBpvgQJOHRaxPu2nC6cGt+EhD5UWg+fEZBMB00s
a1C/N0aLfG/UiDAHE0s9FkbMpWDNswKTTsmAkgyi+EZNAA2pjxsGgfdgq8OOcdeTybngaJjGTFk6
AEH2zYeTS5z5sEmh7A3WMh+DW0RVv8bsLalr0j9nDN8iQPkhbpkRx4ArmGz8qlTm7kr9FjHEQUMi
CMBGDI+iotilA2oIEZsVL6TGNWMKDsOyX/BsNVcBSc2wY1m9w8AX7ATwqDZKWoW72mLnyvLYWvfC
/awWxoZD1UvGImo95kW2E/HyicqFyJtPZyTJvY9b6LO0us8a/b0sRFexkzorGoVYVezMoHqUy8do
TOOxHPILzYxqE9P2OrSje1829E5KickpXicw5GkdHlLp3lfD8J5GPkZnMwCaiBtu55S2hTO8212C
SgKbNFJH2pXlkSCi25Nhh0sE6ZSch9z4d4Ez1kY1pKm3eAvHNX/TNJmqKWbpE/5JSIGrecDeMOjx
wola8mUtZ6Q2BtEpqAsYxFWhQ/gBbynx/K9y6X5ZC5QXE4fc5DGq5ue2tfyt7FoMfbvmV2sXT11A
8RsuIO+zW+1pH29lRVvMqPNoXYX1A3Pldt8H+aYwoC5V9b3wNK5NAgCObpFzpC7mi7JIqxPWeE0M
NNhOpsgpb3dsTCO3r5XccNfcGu4AXV2U2yb2250TMOFGgn3JCveGkJmMmZk0T/MzXRn1YMUDN7fL
is6efVThqO6RAnOYTBPy8vDJb1xvwXKPiVDRZ6DVTN+Y8db9YfDuMTnS+ULMS4myWs9gtXke/PSj
Tl9sGs4VFsBLWKSoBmukUOOIZi4Pb8OoX2U4p63zWTa7R/RV33nU+1cPnbjfpMlZORd4HWtXRLXc
FlgoXF0EHyMMHTPwnkNF0X8kuiJTmfNRyAAkpqOeZYM4qgDpm7KGR39iCRTSn480khj5ICLxUCMc
jaq4cILqVqjuk40xeb/EEjonw+2N+ykQ+5RjockAcN/28tYr6Cgk1Fv3HJqQsXCP5E1xW8xFfN/b
uSLGJtgFi/vaZsnMsprhYIsUMkXQWDe5fJAFfF9J203qgzrNlW24jDADRn8FsUfu3ng3qDMZ4YHT
cwgfS50s8TClSKwbfLTWln/rmbaLSne46+Yo2k4LwkDCeia0hKV7UA0u60sVPwPC/8oDX61M5YlL
g0XVvvTFr5kovkNpOET6pRCIRD1at13sHznwVDsy9maOeXBdI5jFJstfYokAAi+LeEfZ9kOhygEL
LjXoZbSrBsplxKXbJaAplMxbZKwL2QbklnPwUcsJbeeI2eSG2oq4HaVvWOwf12UeeBQm/b3LQZ+O
ZWEdlrnZzLyTfYEazLAHBDTqx8aK6+g4HbawkKn4Qv3UIZPmmsbOLp7Hx6Xgzk6ny0RaHE4dabE1
UKYceLvHiRTBYxrUztbJkUy2dulhQuf5PBII7yZEO5Fi14xz2zjV0/A79S0U4gT58SRBHCHFWyOg
2XYzBekoZQr4ZfSrcMnQMjG/5fzs6j0v2QyWb++bHIsM0rY3owuN4HSYiaahj1gB4V7uxAeBEMUK
MZe2pvQuyLnVKqvEU7Wzf2Nfkm7TklpXhWgo9VsbleMTK+N+I89BadcbNGr93329CMTpmQ80WV5H
kXMRbMJ0CQB/RmMNh4C2YY9dRrjq8CtxnNIi2NZiyJPhz8HDdWI0gkFAjIjLm9yPymV5H2e4Wax3
5KmLSbtl7FRZJG7Gi/cLvxnyA32/P7CfxVwZX5haykRceeBxT4zWc7fAmSR0OrdNV2sSHTfOoVs2
BVG0SKOte1gfMhTdaDuUqTx0zubPXY/pJv9b4PLCQO8rkcSZyvzF6FKqN0SScQHOJ6byK1TNNQAC
3aQpaazdiRhuRQsbQWDfELUysAcENH3pSjOcd+p4P0v/C2M6D8uvbtogc19pk4o9fgPRzombcdPW
1Xtn4KreoZNaNz6COn54fH+wHo0sFKwKO9eoiHZeJHhTHoNkunzj2sBph808Z2gBZzbHFJ01uhqF
7tEixAS3ICDbJnnOmuJsDCBAuAJtpFHhNi1RfcNLIzqyMZBRWB8IP/JZhkoQEgumBn9px05KUvHq
j8bDpVnGGOiqH4b3xsHJ23ujPKpZVfdIGW+BW9D0DJyso6S89cMZg+IiwClyAN5N4rG77SKFdV9f
VWe1SJp/Hd1YhjID56XikBVTfDas4K5N43JrMrfnLDo61Ccm3inyOGPSKcri3OdhhoRmSNck/fK/
vCnGPLG+Al9lN8BI3DcgpDwbp96yjz6V8n2mEGU/ZuXwwwpsXutSUiU14y2mJ41NS6tM8+eYVGqQ
dIxoMEIs2HGwXSOA12uPrktkMcKEH3S+pDfV3D+4QvsRZERbcGLJDN4L7p5MzhbFrejCHk0yIJCy
Nw7hG/5RhO8CQuxEg+1O17ocjy2ubI+tKYxSs+kd2R8ECC1OThBjGO5bd52p937+obtTXJesu0Y2
vhiD42zDhPl9cqhIm94PZkV/S/CNaj3t8HYMIwmHNxEYBDfoJVnLTds85Iy41jM688EFIB6szryN
gpae54xDC0GDewuZIHATARMe93Q1XqOIKCWMLAmZWt5nl+GqGaDQa7rqM7BjZ9sYyMSc3nW3kT3R
wRw//3wCiM0ZbUXEK9MKDZu53Rkjo15cM316phwDC92h9ZypXKP4cYGXd72iIYOA9NYLieAUniOP
EqsmN3I0S4P1noJboJ+3nEitwT65KY7juGDAcUxl2u/SyZo3PMTIHC7SIkW4lXdLZz7lHV3WeJbl
usnw/RCNbrq7xTkkYZaYuYWNwcT2ZnBuyHyLWBcxTJbYHhhJcx70I2JOEeL1cX5dikYdW7FkW5X4
NM4oJv+8i0n3NSLqdY/o8Dpo1SnoQcgXblAkuwQRBKNCEDYv+c4B7GUMO0Go1PZNYhZfTi4wbw4L
DxergLCEeL6jZh3vTPmgjPTq0VraJaPxHiMKXBPZUO/Bl2E/qm83K1C1NUQJYCB2h8Iq3eUzijGm
wth8A8owuOuITFLNMZIuOX22WDMUvgRp8br09MsDAqpP5sI6PuftbSKabseDxAQ8kdswx4Z4MapV
jPE65rt0EfPMj3fCDU89Xph1VKD+G5uKTbBdOAO7lyz0JzYyBPoWcY4bN4+/LdwnG4wFNvkMPE2k
Imtg5E5yR8i6s3FcVPkEd7BCzowPcDIDjHKZtaY8HfXinECzOt6uupQJlz5OVLNNbFfgo2Ozjffc
fTXHu8P00ysqUGQyIOK/CR0hxjJjjXYbuP0F795tZJYo8C0vu2Y+5VUvnYOF9nEzsiwdrCFN17nL
jSmrb8nImTgvuIocdzNrYY+zRntPMcgKr5fw4aWeSnvHwx1u2jS4CSqGS2Qevo1tjibfyK4o1/i2
S/pWWhnJnZQv+Aaa99lAX6HxBR0Kqupq3Ll2fdsPIaKKsqdktKvTnJAdWoAuFgXKagexBiyZJB2C
wL7AJjdABcWG9Fq8KIdYC9MbHhG+B84pe79ntjDNN1M+nLlm9orZJ2YmM+ktXfgwcsizzKRfwyfB
MvQzi/aHPVCcTUeTmgRHVXDPRoS3XceEwAhOnT9ePVSGNDIbwtXjKcdaeviaItJoCqwmLGRUCJCi
DUgcYTXqHDBaPBoBz5S+7/95WdFt/NWUbfnT/cv/YXT4h5T9KtEMxphd/q//Lw0ULewE/3Px0b8W
eKfUfQzh/c1vu/n4+3/+D2n8gZ154d/1R9ZfngJIViaVko5i+juyrP7C/9A2sUP0pG0DB/0bsuz9
5TmuVip5komP849ZUc5f/E3P9z22IQ/Q2JD/FLLs+eiY/gOyTJkFAw0jo7+wjcPjPyLLfbAYZd72
FJcq/hKiVA99rkLMUVKCIHz3YQLb2Jbc0qxV1hlLG3rKpfvoZSrYOZX6SGjUJHk8YuhUZOdUpdPN
YLJxoALcJa7o7hfXJFAzo8iK2Wv31JUjhFzyOYrhx4jUtw/Eumrd2n+QX8w/vecJ7x3clbttmTFA
Dyxl4ivuI/9RD8xkYGziiyR8nNRq46wElnYh2aWFgVIlTDkmhMV43qUdTJvt0gzOS47cTV4pEg1m
3O9sptmSwGRmCcXEeqFMKpzU+iUD/SUbmgaR4GwzoahfD5bx6jlOzBygxbC9Lt7TGiMyZYTMkQlx
WGGrUa5ljQg4nrGMTXo2nS7+aWWC0tlDFGjpXB8EBVMb/nar+hPjot9Z6m4yyI9VrCIbPGhiQu/m
q2xh3+89h3iNoHnDMvaCsSNmvt61TaM9CiXCFxMv32WmdcecdziSzgzB4qcZsVXTU6G1phCiBJCO
J09Qm44pG1CM4iZpUVcNuqDvDGPXlw6HHYMdDIqpV0hylzZ9svIM2Sk2WldzoEULSJjdBgMxA/TG
q6eCgfousjO0jEHW3jUFpuK4Q934zPUx+S7KU0qJeSbr4hpGk38cVf8l+6A/ibDFscFe0tsaS1mZ
mMEKtV15cZlfnYpBYNfY4v7sGfROhgLXCZ1z02m6pevjkx9105YB8AjE9RYmiOhHCC7dgFhKicBk
AJtrbmPt3M7cRkeEgEdiK1LuMW3YJdl0oiFiH0l9z8ihGNGfBe2hI5xocqwBh6Nk3sjR/WpclNBV
NWNm18K1sbTmU/zQFaJGJF1/Js+NHn54ov+cAslhACeQbQS3rHmIrWG67bmZ6gvDwOl2CPguoyWH
nZjweCu6t2nMHsflfiAlZot5ZMygZwDde2IYDtprtBs/hBvv7Fuv+l1p/XbChmAJfxe7XMO+W249
RQBNEMoNcTtn5j5vi6A3WEqxG6LkB3St0clCKRNdmFe6a45PnwMHK7g99hdn8jFW9t1XoZv5Ec1+
fj77K2kZYGZGz6dj6uluoCoC4Ngy04Z3Pc4+gY40WGy6b15EMcHQGkOYdqVamkPFHxACyl2DEfPi
XnuNSswamqjpCWiIIkiaelcqZl+xxYDeLuQBMQQCDzbRbdlUBOF6fHrKnW5rDWn4Gtfg5PJTaoCj
9iesliacBZppPqsBJQdV41OiwY8o1AgILEivQvzdNB5iaVDE18iINf+uxwp/rQFrNj+nfeov+7qV
8dnjZmkiCEp4uTdFKxpNykL3BBVjBmnqxgmB7N3AmI5eK9Xyp1v517CM3v9kUi04BQ2FgKwQ5T5w
wNvKHCRQipFUymIP4pfepbYJ7FQLTNy+ZtlH1Bm078aoorPiYShfw6r6Kp2Zf7tgtuFzhYx55QuZ
7eaEg6Zvc7fbXvZgy9Fiyr0xggAhXCLeTWdRKzIheA6q6VrgWLSZFkJ+MJD51YXjcfDJvS1YxzIT
A9lsgsu1RNbuK+x6Bvc81W18NgfrKVLw+m4Y+7g4pQgvoi9bqPTsznTyGHlw0oPiu5/RYR0msyQ9
EMQW5Ur0VfTtnlQlNKZ51R/DCJZ18O32RNb8WaIr31s7OwjHS9yR/hqmfFthmBsvxqMUT/R1GXqI
MFOkdTUp4afpHLuZe5gjx1ijZjPNwbwj4oSOkQUXK4fgzTBQKTKlp2c9DdsxKXP6yMMj5+7yWk2+
Fgv5yxoBVfEG7kvXDL/UwB9gqacUtL5HR+BokBjNYrkxePwpmOb3AjDqMXAwQzSi7n7AvoNY5p8J
C1gMm6qtGKz03ARYsattSKgy8oH5bWi79yGcyktL+h8YZxWt8T+Qe6To7kaZfUBAW1ycy/KnkXGI
PjKJdqMm/Lz8tfcy++oKM1tZo8j2Fe18tEpqHQR992wAdmzbynivFT4yQYwcojSJKQu5fdfJ5BHZ
k9IMM5gUb2arr7dtaBnrdAbXaUKh3Si9EpVQ6h0CNo2XiD2C7kr8gQm4xbmkjm6IKJkfl7B6LiIR
fUwVOgU5ef1tNJrzlUEa8T36BT4iSVR/Q3qdS0eRTI5P159XgND9aicnfiS6tL1pJnjJhlpZ9uaz
26QPgG+YkxmcApxw68/uCC/pY81jYsETpfbBJ2+ZFbKn+QJVzRjglCY4mHOfYv6t3dHtGrFf8It0
Enqs/m7u0eBiQkFXYo7u/xx+Skb9E6arpUXPEKp3yznA3sQoczEqHzZ+7YV00JrvXNGEmlJ7i1PB
Vz3QJlF4faw7mzTptiRVJHGLLTNs6OFV3RTOru/jtzDLiOPpMoeMDLkfgU4ZZMitqxaQsg1d380w
oxYm3ZXFNZMnX8BWRaZaKyzeV+ZYMN7xSRRJ6rtUYFleXDuEOuR/0eLGjeMyChmdhrDF8GJ6MV2M
M7zWhF6C8Eb8e+41kleH5EnAPRuYHrE505XFVp64zeJgWh2DtKHX5vHzxahogDD3C3HzMk7+5GlG
32RVbjArxPcW8XIL/YWsTvC2tkN/aSSsdjdD6JRlvezaLN2aksYyidKIRmQ6nuFPMEmBLw/nxz62
6Tf3Ecq8zwCiQgaJvHSDbC8W8kYSBY+27da0+uhL9QLiK7NwAQuSgKdGDuYFC7xiExW0pAayxohp
EAAX0VTtKxn4e4vDM24jU/O6WPFFRPgH5mnykZu4wkYkuWxncnw3bkyD0mv9XzRHfHxYq4KrnGMS
mnbzzVIE7qEgKMsJfol0tJ/dJCwuOO5+epN0D2UN3lcboY/6ZYLIf/7Tp4qGuTg7voXjPA/EllAC
ap6gfxdlMAI9mejO+4AmYvoSYuFByzkQL7EV5UeqE4yPE/wUMgtn5r/9krN4S/oREk+wLo5qeqL8
Qv+WTk+ebEdHwzMRMrg5lD+5j4l3k8jyAQyam45Yyq1kgVhxnhie/DTZGUvPbIdR6Y6M5zBd9+7y
ntRed4OeNnzw/bHHa6r9TO7AALBdDSuALqRs5Kc49Y0+F9xKCvrNQJzbr8SyL5505Y7ObX3IvPbU
x+6INSusM/lEauMw+9zVApm0QCO9RRrNo5uJCwfR8D0kPm2doHB9iMXokAlkJ8jEoH0QQC37iuMA
khkBOeA3WBMW7gEd53ROIjyKQLKZlkDBtL75qYQX3jMRdddRhnChSCuFGuN9lGl36v/8EsoIn5Xu
ZbFF8mBwLrl/bZYtY774jQxXk669dysSPtDRLY1H3wSpTlHIAvQTc1Gb1b00R3Vbd82LN3IxJ9ee
H4a0Gw5JPMWHauKcocLlAH/mvbJvkX9RV1enr+9MIl73ysinG5fJwQ7nV1xFo/Eyt0h1qqhMvybr
DcO5nxw86y7CQfXYYLazqcsmPKUBh3FAUSA9a1jujCXyTnIuv9ANvTUm9gP0m++jNjgPTDm/qhcp
pv4r13GyU+zJS6ZChajDffQdKTdVhqvG5NnZmxONp4rw3afWVb+H3oBSjhrrpqsN68ZU/o6Z611f
3vHcxeekgrcl/BCZTaKKl26e31oHf802waq7tqJHUQ6IeWa73njShHKdAmdtWs5yjdLxkR7ucnL6
pLrDbRG1UocXUbRoMJ0bmNDF+vTnd//+y3/xz/7fL0u05QvGTRytxvKlBWZfx5k9HKemrl7g4xwO
SqVJW8cvX0bH2Pt+exQzuU1xYmev3nyyMl5HHmB3bRX+3nadveZtVJ28ZbBxn2FiXGL4IYOiA/el
IdOD67vFjJ2IPXBvWWK8kwH+5VE00vOsDPcc0Tk6CUMx8bCnnQX5vBnxB4BTCMK1VzcCqc/8q0H+
vl/GZD7m+XC0qjC9DyXlB9a639JUCA6Jqn+aakJISg4BL0VkXpZyuBcsuFeJK+XJmRcYnaBZzoFF
OKtwc3ODKQvQpeHeMWQgMDxFFlsU/rx2Maa9ouHDTQEWlZz1ktLV8rbmlHlPIRFC2HbXM3lMUXqb
jN2PmVbTQ6WXcZ9jwgC5j7iNWKwgQUYzZzc9U6kr+xJ+OSRyVi3I3sMocWoqEUhvKTHs3czjjWax
ZWstZHFMcm7dtO9zbk8Cjzn8cKjCXQ+prVXekZr1SERecTPYEZtIWeC6T3xLviA7HRZmW07oBE+E
DtU3+YIRjtEBCeMe2p0F/apd3MMkcxjCpMqZhoMxG/a5ro0jD8ByRSThH3J8rVf53NEyJFdt5adT
tm3Rk1ecTN56Uz5rB6FdbSJZ4OgijpHDqEku/pYOm/9oLdkBs5RNNyqin/qAXANFkxG9LUtq8rzU
C7KDon3DBQZRJY7/lvnsddO+s9tt3TsN4STRPnHK5MHXKQvMyzaxTHVqZHsznolXsk/zAt5I2j3I
xEMucYWWZahLPNqnPl7pwkdL0NSF2EcWooGBIVeep+NDbvqWRicQf33ZQ5jemV6ebWFIX5viAaMK
WHOP7nkevLRyYfonrOdUlezKMVh+ZnBeqbV0eo4PTlJNjLQROHLIGEPCZNmvx9soya65V1Y7Y2DW
YPu3PjPii0uxvkGoiZV633jnWI/Zpti+SUNi6OJsOfWgVQQs1meIKPwUPIGcxzTDG0KabuhAPU91
P69Dn0I6pMHLQmhdHbNmoBhhCIeiXuxQn1xMu8S9irbBmhMiQ4aFq656vLamdN+6urHZbyLX/UwM
yksyDGG7uEqTIYJVYc7ftZQuy4FFXEBqnEidYUSDZ8ApMEGcZAP8ntnRTdW+JyToroBLp7M3Y3UP
7Cr2yTgj8ZJkLdfZpxt1OCSjqcDuNHxRkN3NzPTHFjPeA6w+TU/hJiKABaPAmA6h8bgz1fJMvjgJ
Xa2BfWqLTDdJ5LHrJbejxe2XGc7Gjqg/oKgkqrx1yqJR8OSuIhQrKtIdD+IdGhxKbMMv12i7canF
LyoNvXpnueZZZRevdsXGPZiFrnMXBqvD5c9lp7pFWzIb9zYxzlnTMUoJ7W7dY9hKd+ak1HhWbvZA
H5GdNY4xpuoxwi8lC4mO+Ihy6vXUeiYUnEaSwYWTvInSHr+NDC8cstGqxulXthwQUeTmvpmnS6tP
zX1k70IaT53PEDLucQb687uxxs1AOEDuBr5g9WKckpngRc7ehHLSeXDN+ezXE0fzFvMoFeKFKrFb
tZf+JEOahuBZfL4MmmosjiMDPg7n3Z/s3mUSY/bYbeGqowzz2bDcBlUuP5VKNO4d3jiYVNEeEhhh
pfKJkAQyuhlVp0SikOisn4Uma/ZjKXqaXIU4Su+RkwQ9qXAxKBUrIgyHIN54sC2/CNROtm1PALNo
AexQii4M3KOEkcBiEWbOWKusGLmO+c/oVHeBbREvGI/+emwAmQZMrbJ46jc2ShtkbRH5LeMG56Bs
ZUwzuGCzTVn6qJOJgsvRqlctZ8kiFtdqVFccDX2FiMKt1lK/GyKMlp3R4V1aq+Wjc/t9W+UP8cjW
xIL85astwaxrPcqemxSkcGFoaJTynDsMeaauOBq0CPS/RyNY1gsyBZpdj5j1fOAXSdTLtsbtKh6o
go1dhH8bymTahOn44S3IdwHRd00dHyPYkCJ2b8zBWNEt5WrkwlxRFeywXeW/bOJ4U5X/7a2kHJNW
rZgfGJFsB0Po2cpzaXBsWyznk5Po1uVirUfbeYb4f7FrYE13iUkyz8XV0cm+VsBiYnvL2q0Zx48c
eZiiE6QSu9+YCzzoHxnz2RdYyKPpJCvYHrgq1zmPpfvMiiNIaKh/261gCIPRkshIKHVKGP1osBj1
tugv4v2fr9o2XP2epPSlmr4Z1unI4JNr7kw2h1XosnAmnWAppeQbhsfEf+1NUJ2oQf7lR8lbbBj9
oRm1Eq5uGPob+3xIccb1Sb8A/ViX7AnSG6ZVK3EmaeQroVtoMjOsDodowNjS+Qmt8CFjv/NoZSM+
DjBG7AaPo/td2KG3aLwH05nfSi7eSi2PU0liam/96iwg3ELf1USQHd2Il9H4/GgqU9BrlM/6IkZ2
fu97H3Nf7lM3prhDj0NqkX7C9AdClb7p1fg+dvMHyVo0pIRNTHXJjUJHFJ6kdnvwzi49LiYX1lnO
ydDslsbBSodicV3VmbXCar5lmIwKKmlo95o/QZy/idhxjtQYii4qWvFmeZq0dtyPHplWQLxqVbls
rX2KzBwzUkaMWnmeCxZ7ExNzWtGqmsYHOBLqzWwXO82BBnV11zTdynCGZ5n3n4ORvOVphTUbgnel
le+N1sBLrYavcuvV9obnaiF4xcxSQp/LtRt020Ir6QutqfdMOv/lkOydUveRWjqGsQfDapbxR0X2
8RqtSbGtZsJKXNnQTnRpRUR6v5pR6eMJLx4NfMdSqyyuSAmIQ1narfWHAwAIaIW9G8S17vAFSAEG
8P7l/WmGIAYmCDVV4Gm+oAM0aDVxgEFhshk1hWBqHiHWZIKpGQUDWEFpamHU/EKsSQZ8WeL3WNMN
geYckLLX9x7ow5LspSYhapAIW7MRnaYkIloRpeYm8DK073rNUhiaqvgJ0vraaNQCL6L5UGv8wtMg
Rq6RjAQ2w9aQRgKtgRMBhI71GBhgHB08h8V5mESN8ZERe/RUMVINYT+gGeenUuMgpQZDKBGIWdGw
CBoN+UixwKENjkQDJXMEWgKiDmYiLIATW6MnUkMohONsvLy6F7RjDSiVpd/0MCudhldaKJZM4ywe
XEuvARfMyQRyPqXBl0QjMKaGYVqoGF/jMbYGZWqNzFRViEtuXQP4hd7e9QUEl0ZsbObmA+sPYtiw
OeatpZ454AxrK4qoDQXjZ5ZmgJ0FzljmVr7GwQlYe5hfwhaENdKoz6ihH6SPct/H30LjQIsGg8Le
kk+ThoVC2eLNzujJz/adZTzEarlN+muvISOlcSOt1zY1gCQhkRQPRanRpFJDSq3GlTChqs8eBNOC
6dUlnPBb8k3TwmXaY11yMAuvCpqtdVH556GIqdFMGlzhRFNQw1Ie1BQa0/wmh5u+cExEtRc1JxOj
qmMZqqtivkhCYkPrkV1PA1msEyEqvNOAL+Apq/YtSZJpYlj7EThxlVVQELLLbmXLYT+fqJIQeWB2
Kd9DDYOhaHpcoMNmKDGezg8ifTcT9Bg+NEfsy2+MDuO5vjbuOg2aWRo5s2HPMg2hedBoNlRanHm/
SGALtXbZadtbc4bIiBBzaJyNu37SeJtqjKPIsM730uXdabpDCgnX4L4OF6c0IEev9cFj7lC0FrSO
spL1BYdJVM3D1J9d29xHWf/ka+iu/GJHflrSEBTP51En8mcvNaWncb0Sbk/4atmRY3sKNNI3DHwV
7CVPocb9Wg3++eWu1RygBgIb8eVoQDDVqGBVu4oTl8ZuiDNCd4FVEM17Apt9PEg1bphr8NBR871U
I4URJbmxZowAoygXCyWsxhZL+MVCg4yQBgJbZOubmJ4ZRWbtb5PRO6cOTRM4SA6qRC0UW4dZ20qg
QV07Ta1VBCNSNzBKB55ygqu0NGA5adSy+wNdQl+W5W1ks6f1DAvdqvK3TXnxIHJgP1ApmZP56Ixo
aelJ/Yavv5oa8iQtol4jFGKaWdSHkQdGtKSxlPodBXQcMo2LFhocTRAJVoCkFUSpC1maQ5iWkKaG
NbzPM+nsoO2s+/EdzqXpzvfwVdOYKok1hA5BriK6uplKIQ/JnxoPujVEymBo3NXS4GsDARtCwsJ4
PwsDNNbtozcXVtbX0OzkM7PkKen2WYfqouTHG2FscXs6OqHxXvXhY2oVCW3OpxEmN4bNbWB07Tb/
TYgsmHp8djXEq0JIoAwJfS7qSwEkMWrg17VwrE+eYw0Ce4YDESzvIwhhoVHhOY/ubA0PFwqMuIMn
FpF4SFLcx/ou3pPZ/CoESM6iIeQGGllbQBC9tiB/0tGmGlk2NbxsQzHX0MyjuCk13FxDOVvwHeu+
aR+AbMc1zWNfA9GWRqMZX9zQLL63NDQ9QE9nGqOeNVCN3V+DLfVu4mSc5J+OBq99CGwn9Rm+ayi7
m8CzEzht3HtJcan3gwa4SY0nXlxD3bnGuzuQAjNs78g/y6+lIYs7A+QerQkd3q79rif7y/Rp/BPH
zXF5SocbyDn2uZRgiQal2g2yHXsvuPEjBJc7OZHpHrvmcDf1/oSmHEh9acHVPbh1iLLTokH2go+q
02g77kyUaBp3dzT47moEvmqB4YkhQFwIH4/7dvUmiJEhT2eGUTflGydnap+BNEXUAb4G7THgfDU0
em9rCL+Dxqfd4HGdBofNIu8fXYGd76jxfaVB/lAj/QZeHEwItTyqWnrzpp07vFAqbABKbQgw6KJG
apMABJ/BAe+6N/uPgwC2JrwN7+xoc4FW2wzgCT9+Gq9ujf3AjA/BoA0J0HTsF21R0GqzAoCRVRYk
rAmp1z9kMSvSoEhSQ/j8iJ83etaRgNfAjTbl8tsR9nRpUKn/FyyC/jtrebDd+c+1PI8fRfdR/P5u
/i9aHl74dy0PoafYEPqGIx1p/S1m4O9yHhtljuNQ42spjRbv/IOcRzr8ga/wf8RPyPh3KyHnL2VC
IxBfKi3LdV3/n4pD5Xv9BzGPUq7Pj4BMEtmQYxr8DP8o5iGdK4hDiJkNuDdztFK7leftxmiM85I2
aKOF6eLwR+dv/bcpJcFU/V1CRBPVAy6uBGTGzJgr91hlmEM22sh0GbE0VV/NbEaMvvJndHwzTlx8
WSfikbH8sGHIwNCydig6iDHFxkVCQTFSRUxaF8SHLde47l+pfANq2Legwr3fD4dpo/DDtXKA/tTp
LpHVdY/VAuw/KRJyMhzaFon5CFgVFn3a3NWxL2oSxt2sbV8HbQA74QSbNFjCRtocFsOH7LhACMB/
UaMJtJ9ek6aXfLK3C2O/raJhcg6YeabD4F9KTndt+8T58nbQ1rSl7pAi6Cir5ryUnrWPXQyGlvwx
Rqzynk8oB0WPsVyeGju/G8XZ8oPx7DB+17a4rGlQoMYptmpiYjImpqKaHwUO+ms3wYuxZs5/9Ir/
Td6ZLDeOrdv5VRye4wSw0W0M7AEJ9qRI9UpNEJJSib7v8UZ+Dr+Yv50V57punetz43hoTxRVUZUp
igKBf69/rW+58ZqGk0kZYziv8IMT1wHJy1kHOC+UXl3helu4vQRYxU705LlhLc9sW96LBf7iIHuU
caavRAGAE3KJvq2gwEzX5HNjBGyKTaA1Ls66tVhn0i3LAUOBhRMdZ2YVjYdFQYddd76ZOGFsMBG3
ySyjR4tqGXgMIBy5wNS+BVSIFlSEUnvy5i1MEYAkhEJWYxR2Prt7alpg9T9MU+NtnZ47HHZrgdVK
pF+2DXXAtIdfddrdetgdPyzFYh2ygbhc0F1E7skd7XGQtb16vvQN6Ok2trwnPWLW67KWi1DL8eFG
yy4pyUUmg9c/EjzEp+NO1rtDGH4Z41NsBNGJ/s/lUAUA27Lk1Wj1p0Fho5PfBGmWcgQ7gUr3LWvW
XuPAF3iavGsVfLop7kcFoy7y7KrD9D3HsrP8zkP8n5UrdMGeZffTrkkARxTwrS/0qaXot0Cvq2ra
dnUy+TE87IZdq7LfSgXK7hQyW890gKWKoq1w2gha/IAcVLISpALE7Uaht3Xjgc0qA1CF9GYoPHdu
jtXOgtjtKHT3CMNbF4yfQ9eMLDHI8TgwWjrn1irw9xg5N7RddMZSvA6wwdsmeMMO/45f53HOq20R
cr4B0LzTKRmoAgJRMuVzGZFtRgAaBYEG9gqMj/Ey0JSRk9OzGc6vNdwW01L0cmP5WeBRuxguBCQr
SR6FRPgtHVasoSS3YQbBrQj75EIz3wyAVCsgiIYpEJA6p++tg74hsPs0qX7CtRteklQzziFrx6Lu
dxyJsteEReYKVBVT0Lj4rQFWOBvEp1To9hiJCEJNDrUErHuZJPCcAeayuJ4w0hBxRbqQp4T+4PuA
Gt1T1124FqsddYj0AcJShL+tIQ31tbj7/SWOSutY6OIE9FvcmWauEToZ39gxxXfVKUy/Y4uuVhx7
RqN7N1fcUg6TCQUQazLbHH4Kk5oiPt1dE72ks7LST3pJBrsJr3K+lZxEr5y8uQz0mlR1WS1baTUV
yabF2hn1PD61tslZPGkiXzrZ+ASGZLhwv/qB0a98sh4dNt6FGIa7Oar6vZvMfKLDqbuO2oOn5mx3
bh8FG8NDaOCVFviJbs4EQVpkk7vGRnfVojK7RTFfwrrZ0UbZEleuxyvKB3HPBVGywie919HwyIen
0576RIwLASVYbt/0m9ZxenT/hOR2cE48ejhxtEJ44Atk3+SujiLxK5ydu7ADHDvjQyBZrQd3YM/O
oFXF4+8vcslQpeS1nCZNQcpsSkHmcjNyuqIZ9jmNkKDybjzT2+bc2XcTnREI0yHgVarRbq7J+jfo
AD/0lvnq5Xa4LZrhqpW5tgGbtNyFtHOhOFcQfiCz+kmbGGiFBa318XQS3vwrMbTkh5blb1Zh84Zq
fXDw2rl4tQyD1Q9gk3bS2SZ2jnvoiSX7OIW+AmvI96FysLb8b1tDpN+1lD3+0vmlqd18p4UyWg2W
fSPHld2LBtjOHFLzoIWzn7riEAo88r3efmL93Fjj3m1hBWMH/3BTnqGalv2qGfgMUNtt7wj0f/GO
YYVtt0lKhIC0DnaBCd/ZysVKtoIILF5YBm0tPmquk57g3YkVpEpcsZzfPR7Cay3iJZWwQfdjZxC9
GH8GM7+Rcvyh4xK6kOG7uCpjYBlLjPdNtbOQ4y6Pv/8pm5tlO0Cp37Y19V/2GG4a+8NKCU12Pwxb
5qSKqo2rT6S8rLoHiYpAU8wMBZOB2UGyLJTykUtNhXwp9e2r+ik3jftE1LAs4ri5mfCRXQszf99O
4FDcXGKDs79jWaG1ysWHcYge1W37sfplZLbfa2Q3B2k/yTa7Ty0+C6O33LstCP3CjIaNTfJ9tu5Q
fgbi8+Gw5oDDxzwF9tTeiFHjNNT1+2qhz1a0qbFNS3RjVPry6hYZMK+oyPfS6w3Y1fayEjPc1rAL
U4IvHU5/I7pGXXLl0JlaHJ7cfn70uv04pPkqBT2iWZBVG5ds6PwTp6j2bCpoqxP6CZn/YIaMRuj3
KWbBP4dOu1ctQklCmU/O4X+iFSbsNNKrXvfoeFjGhlb77tBIngZIUvDpJVVMRGGqvti0Y/EaEnd5
baP2AQx4ScLxR8/EoZf0sg+z93P0SO/qn5UZj8dAtb5jbl4PFY3ISVlR5JFnJ10FgAF58LDM8XxO
MN9rB62smuv2GPLg1oqkPEyF91ELZDwnFsURSjpIFYjPGjJEBCwY+hENDDICnm/F4sZ5WiLbOPhx
BsYNGi6naCL6sZZa/q1H5nQzZTPdPLP6DitCj2U0TFuLjQl2U6EaBLKDs4DByNw3bXYe5lSbPwvs
lV0ZT6rbFDpeN9B84NTlGgWecmtRXnKROHfFIE+jEjGgqhf+zPlu54Twt7FCnFox80QP+juMvj9d
I3lhzCUGExcWz2qNR9wIMoBMdr71kLGYxsod+4rXOYHTkgjacvUh/rDyTtuPc/saemxg8UyxR5sT
FkR9YzGUrbPZHg5Sv5sdJkqrDZHg/7DhYciblDVvUSY9V0DkLmoqIkvWxjyqSPV5ytZXKYNfg9Nv
EVj+6PPtnhtcgKWyAwplDLSVRbBTZkHdfvndDCClDIEQSG0zWt+uZ+VnLa5Axnc99/2lMnaWk0UM
Nk1B0owaABeWgxMMP8YhCJ4t7KWIzG7Up+fQzjGWutHF+XKXhh0V6a174bJobNqxeRz68Z0+yWyf
JCPPVEq4V9qMDskM5PmibTBU4i2+DG71YINC/kH7+YJrmDEsxR14m+fukU9OToimoX+9zcg/a/bB
1twfGeAyQAQA74Wbiiuu9podzTr2PHvvHePOZVIOlHwzGQXL/G6dthAH9IluVAuOg++44FpmMdwt
m8qO8dziNMXL3cIhRZMKCOwfAN/FG5eNYJpq4VfQQ1czSGg5fzAqUoiUxWKv7Rlzq6lsrhx7vjp8
r7YywBq9enCWQFU9hCEXlyyJW6FMs6myz6bKSAsggpkRb22Lx1ZXXlsVWCLqkfuyHm59yaSWB7jR
KcJ5N5RZl29vacQkRid5iKxi2sSMAVBfhowDT4ePSoH4a5DqkULzj4rRjyd17UDtB6j0ZiiMf2Xg
TvAA+7sK8d8xbozTkxeL0MfV4lH8Th1AaCdPZpg/jLNuHkevb26pLi89XUxIkt0Xj+icMdXZYpsj
6EoUHyz/NlIVBBxVOAUQcNblVBOHiH909BUIVVwQqgoDPSVQXmFfDc/A3p5CVXWw0HkA0gk1yD13
qgzBoBWhnKlHiFRRQtuuDdWboPf3RDe2jWnN23yZd7ru7Xm2UiZA54JByxULnETuhZMTzOI0oC1U
NOiqrGE8Faq6obaiV4cuh17EL6aeqHIHjftfV51xrFP8oCogikCeSs0ENBUbvwaiaPulH+9re9+o
+ogycDU62Vz2p3RLkMYkyaDqJkb3Plb1E6MqoljG46yKKRiPOQtRVaEVgtKKkOhckFBkwS4MJrgq
t8iq89BTdkFrJIOEpZM9cKnCgKDu3oUe9Ri2Ksqg4fmCE5v1uSrRsHjED5aq1YhxCAdNOh4TLn2f
fARLakZB6G90cvBL0baJqulQAFcOpYRNtVodI3jtpLf936bjJCRIN6jKj4LujzzW2aIWO0uVgvzr
Oa//JxNcFqmqf6L69F/N9z8qPuoP/V3xsf5mC+HAgbakaxI7As78d8XHJthl46s0LRsSkbT+t+Jj
6H+D5mzT2U33gFAg6X+jR8u/qb9N13UbKCYQaWjP/0rnJG2Y/y6+5SJHGYZnGSrCZbueYkv/qXFS
J7pJ3zGF3o0f6vohoVS7Wsr9nOh+7uqnWo2n2rLR9P7ypzfqBnosLIv/UvSovnHRtf/tv6rk2j9+
Z0GCzbMcydH7L1pTiTExsOou20zipWJqXkfaxOAw/tSwHK3MYrpUzkNSaBvIo9ug01f4Pfd9F3F9
tyz8K8N5a7QfU3o1SrGPSqSKId7TECC5QTZnmyT1lJuXZQjW//yFG//hW4YN0sEHo3496r//6S2z
WNm20G+zDTmdUxj3V8x668q0LlQLXFJW+E0g74eIAJkdDqf/5Jurd+WPN1OFA22wRSbf1XNcdVVQ
VPqX35erzwTRERQ2dj8ePJ7frONel+SD3YfvAtipbLmFEradYHYns/tcuK9z/iTD7j/59alY3z+8
DsuxWQySS7QMpST+6U3IsUU3A0eZTRf1KmGEaU5/C2PnIDvzI2DXTzjAePy/+OEtA0oPjTwW3/ov
lwy8vNFsCAJvZnO60jp+Sgakuz7xm/pq/eTB+x0a/WXJuDNmkEK0Yl9FxRcHhds/fyGO89fUowpk
6q6DXmpguzONv/wa+qFxUWNpYzKdwjm3aS92loHQ5jZYAfOkuAjeg9tk9xygqYXuDM6Jaay1j0lp
Bndmjp+USFiECPCmkzivEYWP7SIsDEMG8NpSUL7DUFBzA/Ah9SUnSccEQGGiVhwk34MMgwqH2Xml
KMMi3KIdx5vFi2GGavjFOXXN1E9wdQZ7K5nhaoR7xQ11qN3Iu+oYlYKgsFV12+5KgzRrpucuiAPC
Xjz4ab9AR2SmYugf7xj3oz19KTdhULmlS3gYyVVGcIKkZBAJS/tDTuYZ4Oc36R3mg4QQ11y9jB1O
RyuCTa63Hr6VPjpFrXjjNfZrEC5LyFhts+3Sqi9gK7BVht570bOZkEhvO/t2gipdxQJoee3VFy7A
8hTJZmM7oOGnGWiL4BD5kLT2zsxY+zQsr5gPgLppEXIYYWzlLpchwIvyJ96zmnG/BA8v0nfXplUi
i+rPrDQ+OGmOvF25Hy0ogKkZfo9mqmxNviyqZI1oLfwkEdRsZaiKWt2fTcegVLuHVapjtrIbDDiC
Jom+BAsh2/CpsYCsc8ONNiAjmf1647kJM+NBp79zZ7vQE2GBEk6T7nM5KIbGkow/EQ5X6UgZu1f2
3TZbwmKXpzYKVbEs1HlH06npO2cFEkC7mzqh3cnQ3tEIbt1PuV5yMC4fqoiOz5AD80OlZXSZ8mnZ
cgNhINXLYRPzZNrYGkA/Q3BKbsdjNFTOMSDuswaekSHNd+UJWje3kTiA9ugCM6Ozth2RdlrM//zf
t2kipCpL16PJ3YipaGUx67VsPB3Mv9uJX+pDwPh8m6LPUovpxXM7uZdsGN0lnjcWyKl9gwiv61ng
i4SJXK2ZrTHfO4sebXLlG67bKD7SaHkPCRHpl03vJbHlS5kPR9NL+u+lCUGEgN1zA1WewXtCbnV4
yai/aqpiOv7xZZ4OaHABFX0heBPMCB7bADPLo8/BqtDdCu1rFpkO+Dior3wAWTLzH3ZFJ8c7DFHU
i0faeQ7S8q4vn504hbw4FrGKAkBMJtUMdBalFhxEcNWzsr3m5Gyswdw1MUdJ3FY4M9WX3//aGyGl
7UAtVna115MZGSyIfthm3lwbtq2r0sG4l0cdu/g4eI0mc8QjeytlaHIWUDlKKE5HQt0wlsiySe+8
1M6nIyh3FvV7GOpIr7x2WIYLIi/u8wOy2QoZ4KGv273nAsAf3ANPsQ0FrCevpe1BFmFN2Gpch1ob
bu1ZVx5XfDGYetZBaT1nCCh0CewsK13HWvdWtNl+ceQXYCgQGPm+jHWwGs858eHGC96xsb0Fjnwe
Qu8UEJQKbe9ZzQw6eCyggeIxDYf7xS32ddrvPTjvpoetUtSpQo1O1QomyzPOGKZl3nk3Cj/os0hW
o3aNwuVpcfKrO0UPmrGzzeqDiegtQg/JXetgk84qp0d6+B4DUV7h7R8AAF0mcr4YCTvRXlxLgl7k
O2dh+GJ6BeKUeMwwibaEjIp2C4bn3LTGZgyzK4esE8xJPk/Vfd3m9yJBoMdSQKB7mfCnyFn7ArBD
qWzHA3Y4NZF1gC9zymg6JGt0CUD2ZM10CIo39cN3YU21LQxCcglmX+z7sD+1A2GADINwejYIqRSe
zs2tuo+FtRWYXfBnR5DeOlroCUgNKha2IPpPb9jrn+Euf/BBvpoVVEVuuitCMVYmHiE9vcRJ/IJj
MFm5rkZyqb/F5VWM3WMY+aHJIU45TsnDxF53wWa4V28EBsKDiLMrHeEPDXXHzqS/FJ2LfALHFdQ0
y5jePkxtsVeDmD0UFzWF4ccH2o8WqIfEv01iF41ew7phOd0PoT9UtCoHs/VhqvuaCZsKJ6yNZaT7
UH+L8Dp6Cwe6pSjNpgZxTVdBN5SnaZKqIieuIN9CeazhdFpV/pF6xJ14BYPvQjMJ+vKRmkd9LahH
33K/2ZojcMLUJKaDf1uS/APA6k36Y7m4XyS3cCc26Tc64Joobc/aSGVOy27ko0GqmSQR0dSS/aOw
h+pQ19dBc+17j99OV0y3jtrTm+S0DFkn5YRFJYqgXrK33Q/dTSjBgjZZQ7Ye2vwQtxW3emBnfunk
+5hiDUIRwJPMwcdeRdfsNe748LNhyXzdMvSDR2qKtqOweiikpq1tCEX7YUr3ujtMDw7Gd4641U+L
cmRooHDGChEZd3GjDGW+NIEIoHJ4fBoMeoyC0J+ElV4cr8l3+SRofU2FflfHMj+P0iFMEcJY1+hP
qOzaOP7+Eor52Nj68miG5MHwRrjrxZY2xJI5vAZN3/pdMm/bip47ABPKP+88i7hr8KhPxRlr6D53
A4sibcT+Zgx3cW4wBtXyfS4cy4/Kh2ho+nOmOdYxGfc6LAHEx2a6R0StSi24K/BsRVM7nAwYi5TL
EkTvhDkd+wRnottKmjQa58E0RhClsbsjWIL9KBifOhxUGzLi2dY0wdcCuPgR88zZLX2sbOYZH9aB
wnoRYH3icq/rwNxjTxMPJpsVntGZbwx1+ZGgx4YmfcsutWh7MhG/kMVS7sChsdKHcLjxrLkz67zZ
eRjY1yEO24Ok4Wc/BdDyOq5eshqV3FC30h1J7awZuekB8+Q5Qp++1wdYpGQ4EMiiey3NUjTO1iTn
N+3aePEO7mRfQrsE4h+Zn/UwdXutSZbzUE5AH12SSSRclzsLUATppWLxWfz/pD24P9sAM8Kga65h
DlZ+1vLxJOL43lENHoF51bEXeZ2W7wWwqnARy66p8FWSmFpJJ/2VyOaYNzVGfWHcCDEOiMDbxAk/
4xaniXD0W6Ll4cYty/eizT8DrXwh9A8oKB6+lzS5z90poL6nMCmVK1cR+XkiUPYH/bsFNR6xt0k7
PItoyB32zRyIQTIO4XaxMSpmzIckeJJ+n51dy0N9KnE34y03rpSCXcAtWk+kLqyn1KBOGFBG21U8
JO36uypj7edELIFplBGzZ7DqKNK8eLHu+UUeGHSauO1jPPbCH2ZiqlbjHROnRM8v9BjSlOmchYPj
NOmefp8AFKAm/C5vf5x02n+PqPnLv/73/4+9MBbnof+zKrL+n/+j/fgPjDDqT/1dFhE0ZzF0GLrl
UY7lSM6Xf5dFrL+xG1aKABIIdpQ/cW2QRYA6wCfkD5FWwaXyb7KI+zfHRb7gzzmORR3Xv+aEMYT4
h4M2bhtmYpRLz3B1xwPI8+cDLq6O0o2lY/qQoksqcqtnfU7cW1RG6oRUHYGsPNkToJUm/LlE02fS
YCKYkHfbEvObZN0gVRCQkZal6CGbzOPcp+Gh5pWTy3Z6qGg2+BUdeybbrIR11mSx6pHngrlF5sGq
7AFhlpR2lKAV1sY8s8fnoUXMgAdZ7+mst1q/p4Xx8AkD8bUlV8MdxqTAg0aTaXhvaxSIIjT0dVs5
7KSpfWau5SlGgpQYi8tgM7TRJjRCuanK4ba43aoX2Vs1mPeTGfwYJPfWKn6QUwpEe+Avo0H+RWuT
+2AMdX+ulseQpTT3Age5NWrxh0qQVryM8L7PulcRzzsRU5CRjsGarLZ81YxgExk1cODBbD/hlz30
rUif57BqN6lTV+u+1W8yc5Y7j6DsXceyKJdufhJLF19mOHvMyrRCgGhonyARXFI7Lq5EEF4SRx8O
o7ozDGN8ZLz29mTl5YlMbEsIgcLehNaiQDuJIPqVCzkc51Z+gw0p76hYyVjozulx3k4YcI9ajfMJ
7I6BpzCZ7/tR1/wlmapNpjWqGyA95Gm3HJNo6He5xlOWbfhJFD3P1Nlg+1W9umlkn0ioBfe9411F
rGfnKnv2nLS9dWQ8TWPqT7+/NJRxMH6b46pm6HhKRsps0vEXPvz8IyI/EtHg/TQVwa/MmO21R1f9
SVIfth3taT1Dp7mmkxz3WRV+p/QWnguaxVZiMmwlAEXXii3ftkmLGl+LtI89zEtcBLwAyhGNB+BQ
+ybWryksyw87AVGWiOQhDZvG97DiQBzN7pCvtC3QhZpAdp8/ZMFyHPvZn1Mu/zaV/F8mzBinjp5m
rIfvRaIsV7lr+CCjsc3jc7ohYY3wg2TxUWf22cJOejTd8jkS+YMABdeawUeZtSHnKY/kH970qWmZ
UEtaVRMOTiusBZ/CBB5l/pTWop8jOAZELMiLTKGxJ0UxQ6OsA2K34dGuplMapM3Woe7FJ4E2PSem
ie/3ANkjvm9b+OMp7t29532SuMWoyfliFJg806oiD1JKSmu5rEiQfwApyB86ACK9IB1ULsAKJmc4
iBoDjHT6197M33CRGrirAmyYzQVn7q98ZgYng0LxbkeYBkR90rgdoXpJIJVIpomH6dItFZ3rJazt
BRMOeVJuDFH4qpvxVQOgkONOX0EIan1RtXfcoEyy2EMKHuCtz8xnmbgRFCLTvERSP0aZRfiQNqwa
0gO9TwXFbkZEBXz4GtYtP2yNt1av/bQ0kgMOBSxO3lLt2LmYUHB2Zt6H99xMf4EKXWWlznEnoz65
0vujniXxeegI7WZDe3Vht+/csd6OUrRnV0EaqcVbG0J/Ga2WqjSjPDkiPOgNUF6aWUFFfRY4aYKs
yTjR9GLLQbBk6p3YBPoQDJ965EI/l5VF3W4ekgDozTV8Cm540BcWuHRlPlJCHZt7PYp6KFVDt5lh
oK5Nr4q2Op6OfrJ22W2xKFHTlKYDMzaJ6nY3FfazxnFktcR1TPGP9dYClNnWhfU6sQGzOzYgjIIx
7VdCiF2vLpEhBQArnPFE1EZwh/OJOtWUIADudxxsdxbCnOizmuKMbyTv3sdqu9Xc/l7rmmfTsx9r
kYHtj+WLPrL5hkqSrFMrPi8V/D/dILdVW52zcTk0V6Z3x/bWRDgj8jE2kB8yIDrrqfZ4HVHv+TFB
Q2+IdgPJTOX5/x6MGEvdWO3nOIQLvg3MbDgK4tGekxxza1SZ3GJH/69+nNj5HefQq2iC8AJ8IKyI
kyJoIHkTeuTX0l4cl/WpPJBnyc+NJAZABwVY5+XQ9GXuzzxz+ZAHULb1YZPF3JEGxd9s7mjQfatk
G61xjWormqLybdlGJQm5is9qql3yiX64uCl8oAkR3KT4Hd7Es9bbVPxY0TGzmmshsp/DCKd50Rbk
S4mpaOYBuZCqHWgx4qK6NXI61ksK+LEqd3NCXGdEN101KQXgxFwwFFDHZBYVSa6ImxZk2ZBE/yoG
1lPPU8wngbyVsW+c6JxFsQfrU9nWqpfG1Z/banQAQg7zfcqHurHidy9d2ktbp+41c6ydQ7vmFgwW
L9i0eopEAvOMyWvYu1JQ7ApPcZ9X0EKZXmjLNXv3sGAmof4bpNnA/cQppPfq8gNuJlvSezOy1CiJ
w64TrE7cBbEOTJ81R2NtcsNd3fx0vIkzK2O4+2U3nn0ZvKndTCMJjxofbZIHryGCIgbyX9hn3lO2
94CLsjX1GDPkSu+mQQWPiGe22BLq2cDUCVOESThisBDaxugl7Gf6pFM5PjS5ixNpkn4ZBNjiGVaA
7SZe8qVrLGchgvMM6HzLHWcKC7MM5qeengrz3ZF6tUkopcQukLDkHQgkpzbXVZkW80Zrb6Mj0t3i
ZPdtn1FKz82Do617bLpvHhjBqTcWp2GdA7i6fs8rrgZAgs9wlhAOwMPxgOBsGljJNcpYUXeOnu+W
inN+N3Uzc3/Mdtsd6H/hxK1Z/IhOU49YXbThOHJ3iIdZbljNVlg67BmV0s0epFpljZ1fYDY9V1MY
XDF3EJ2J66fZ4QSbB+PRXuzx3CZQcJzpYZIFI5A7nLnOeVjMPyIrtQ+GS1C2mkhu4sHuVoVjbqyS
xqQo0Ilk2CPWHZI9s/viNC3msQjR1IiCiR6d9Op05ptupF+trC6WaJ7FUNbkhRd6Fpfs07TBJQYq
TEx5zLQaojEnDCgwXI5IYsVwNkX/Osxp7A85FhPS+sXWMsKLIbsC2CxaU9y+1hGPEIy2A/Wszac7
NOBFBkj5CbwjGp55cDvg3HPHO2pRNuxILRMxtIhueVQSlQa8Rk6+JRl6Z6GeYiwmuRlEfErAuAw5
fPIxs06TXn0EQf0ViHzwdcmVbJCa4V63LjULNaPt9a1LTTHiea5CnvlbMpTLTrcbulhG4GTc169Y
xNlGRM2PrqTtA7GPW34R7jqw4UNXPSeUQbwUrnycM6iLrfMlC7GV7hf9Cd8cyYH6V9Y+GtrLUrNf
gTP6Tm9S5Rt5SwM7NFVSfIXcEVBeOV7+HA9LtdELeLSNUW8GdzosRg1vEM5DlnyLCvwSP26Emj8/
h3P35sUdAI/SQYYovqRHZfoYNiqWuIMAhElArhuT248wa3M71jW+MtqzREhANP5EdmItn4CBjeOv
EeHZLxvbBPkXpxtkhIzihH3m4V+gQgcQAXJ6q1VU3iwB3p1UW+UBkcDKcm/A6njOekxqYxUP+965
emXtHEyzfxcmNU9ttq1ivWbhwDcsYiLBNWHvlR5vrUSRiGacvbh547MdvCTJ/Kol+n1Q8/0WzfHo
avFMtHH7nUDtpi4Vr5GDBKYMVLWuAzhsLMTjBEyBGZnbrGlFCyFuWAP/NLFMqPGiYRHhwD52T0NF
1MryduPS39I2OplFSYdVGZd004Xrnh5bHGM0UkY2qHNUEn+iZyVm5NDMm64z0C0DmBuEoyD2KAoJ
qusg8i3pthSukwngVwke7uOk9W91mrwmVf1WqDfGSH6JoOENMjP8UKm9txunp9zZ2lMPsa56llVF
LqY14c+V50zNakJ93OFOdO3F4+ojd4w/l+g1/AIb6oUVGc845GkpQh9BI2nBsGnISKTIld9x3ID3
2WV0I2OTnmvA+O6HawnADx6tjEaF/z7dE3ZnLKhmME/ueHCt/gqaHyiNOU3ryvPnkqfoGNkvWc1M
qiseadQ3mwzmn19kDjxRmaa+LjLuN4NOqJg6tQkPF9bU5n4hrNd4bQt6VDanOVk4ymGoPEROGxyz
aNT2qeSCW8wOf33YQ+gYqWBO3feimF4yDaaCg6kX7zItKekcYlYDQ/hKoiLnoNnS8BtsC1oo/ETz
mr2WaeUWaFi6Cdr2EWpUS5muw05Er75poZnAN40fSzCCaNQhCpQJ+THgGnACpqcI2Mhq7IEGRM17
GWDxboi2NmIDI+yVD2Yf5vfFfKSPGtqBdM6Zw3YCiBRQ4qeKZC0Pa/1uLJNTai7P+gioqfOS9Wiz
oWBGPDs03K9qChDbHrXY6u3aX/ilOhjQOhG91BmSlVe8jXiF2HgOOXUe7qfUIeyEYGUzwElxwmOX
dVEIKD0tvkwybDmW4RWttQaGuPiwaMMHRiF8X7QsKNiB2bi3cokPtMz7UQ7wJ44ImE5QViJzvYzN
QyUx2VDJ7a3NrviIbR4RlaZdpq4/zqxCjR5slj4FwLo6YgyLd25KW9UoPWO1MDHFM/pW2otIp8fJ
6Cs/9bJqbQ0wD5bpUM/6cwVVDfkQrw5bcMRKmqlHctNF5zyFdfNEYSFWWrbkviHgxnURu9SC+jnH
djb90JkgFl5Tx3hzPRhrJm4kdoHkXNOaIKgiK5TsWNbuoP8aU2LD6RKRqvvBabxG1/cKhH/wEXZi
z2srgkLfynFLjCdY4Y0Hd1hWNn7OfOMRXuRXBfMkbMsd5qzTokF+kR106gZbXg4yRIBFofiGv7Iy
P5oaZgu9AAOOauM2kVyHfqC541viZvlBa+wrgH122KO5aeHUbkOEk8lVhUwETvulcR+8XKX70OdD
42Fk97QU2jNoF9aZVb4ZK5043WhczFpWazaMeCMtcndt5K2G1K7PUbqD2PgI18/1NU1TiDKKibwu
vOUd0jptBvUNlWZv5S7O94Hq4SgBMZ7G14qagJE0ydwZrMeIrmY14WVxo8u4XLUpHC1D2AzMIoQo
ZMDYmdJCrLLRux8Xyv0SdTYDWNGowjfDfklr7QeXDFN1uRlMEN0G6sLWtjE6Yy/dU8X9SVxiXVby
ZxYXP7LWfs9ngvTsSEuqCTC20/DTS+5dOWZKrUQW8Swef42ZThsKTDHdCpaTRe5I7kHQv+HXUJEW
ppe8fLeSujjaIw+mXr+jbpwUcMtfENvhuKIXjX326L5OxE99IWdYLeUhKzv9bIJUWPJ5xneHsUJ3
p2M1ShNlW7szwVmvDG3gVTTNNge+vxnC5jGxgm/XrvN90psaxuviC/Tbj5wjiTb9KiLnwSqjvcyd
EXu3XyfVmxTFTV9iTJ9p/TW5dM5q+s5yTbZmxa3Hq7mqSxyxgcZwBaDWQsAvUxSELiOPak35rsUD
EvL3hd6nKApqPKLpEkrgxoCglnS56wOiafbw0yN/GVf8CgUWbPDk2rMz/+xSr3uqWPEfiBoQ31EW
b1eZvRNl+3aUATxRVnDCRBCV8IaQ4KLhL8IxTriYzC0ecphMry2e8kKZy21lM6/xm1ulT7nU8L/Y
O6/euLE073+VxntPgTzMF7vAiJWUg23J9g1RlmTmnPnp398pW9NWWePu2TJ2hcWiMT1tqcwiD094
wj8sLQlE70GkxxKarlJGqzX9fStB6yro9RYUuwuaPQbVHvvTInIzeqCx/tR3ir3uQtR2FdYtATaF
RUVU10qPZ+Mo1JssLmCtV7ysJECsdHgXtLmxoD+/xH3IX8cSeE/Y0mFMASxEH4tlKdTsZHCqT4W7
rsxtZkrwPih+IgF0YoppxoPCKk4rifjf/VeA4CCFq9F1CTbxtgIvgG9YLi5EbV1xzJlScGSD3C5l
/6T/GpVKvELSwoZZB75YoQJlxOBmpwmHzuEkBeGArtLgYeymwmEbiuPIh0z/71fo/1ciEs1fIhLP
t3+s8aKK6u3PsET5N5/r79qRBuwP+KCQhM8d9vC5/q4fWRZJvKPr/Jxq+z95qJqAompTZHc1QFhw
nKiJN+BRQqlaf2SARwSYZlKeF7at/1uoRI3P7+PL8I2iLWDZhupYlOBflt+nNDUmBQHjRdVnKH0P
IHRy56TvG2uD1E+PXneUn1O1pX93WvVNI6H+vZeP7BMaySlOU8zBKkXzppWFkaYdcGLqyZOt9ks4
d4SNiNagFr8izyVxa+aToTCZkor+GYiZtggVqJM1bjfs2SN13Zi9tYbsOVKRsHBHNEKkG5LW3KJX
QHdvRH/VHXCDmTN6VB3t3rEdr2h+gOH3t8Bwz0QH7FskerKsO4RFcMmAipC+R6RbClj54yroUur/
aJW7+NlkPqpt/HThli5WWnNzD8zrK+icfJGVLqh6eti1koPPqOdHvYUDGzp4XCRhxN4ChQ4TlFZf
mxrq9kordZZm3E072LDz3L6Dc4TSO2UGFeIJhQT9YgSGtWDMqRtpGkIWqoVuajC802CahnW+VVFR
WNIIuS6j5jazK1RaujhGahm3YdTfPcWCZOM3HVZdub5L4pHGoLxD8dTmOMy0YxTdl6gKDJ+6Ydv4
GLNO5lUzkd2mMRAjNUB9J9cg0nSmBpQmB/Bu2Avd1dFkS6DWUkmChfTBUhRwfRWfA34XoadzqwPd
YOPBWznx88uOs38KQH0iR4ytUvBRa/tmibD3ca9iJ+kOxnkTZGfQ/2/SOESPtqWtDK1rAv3khUpw
pWcBjj856LYWaZMlmD5yJB9MvVsBzqfubKnFeOrDMqiSvj4ftPchNzMJuK4kju0CgcXq2OhB7WVT
RbqSZwt4jPD2DZQdohSHjkxX8R0mtl/sFAhHPhXPSIqlYr526/g+EcO1PuXxChfLJXqs1DBFATVs
RC1PV7kDbQZ4QG3qHCiAhcaEoL0OAG0lgsxa+ZmTrgKXsrhtIY+Om+Mneib5KXwQFwHy4RY3Kgih
KO5QRL1JrXo4A4YHn2B+B1Bu/NCHanarZTB1TIIMwzop2ty67VAKPOU5EJztUTIJnCw6bTVIre2M
NiynBnPaGe5s4SIMhVAeJ6Fz0gZ5cz/DqM45qChPxNe1hf+KM/OCpwb7LXv4ENlOczNZzaUwc4u0
Ib/MUzSAo+JrPGhf0hxbdMeI3kFEb661q6qNMPfU3rtGuoKzq5w60rgaVVSEOYKcEt4kztsGbF1J
56xEAW3V27joNpHlrksnQk9VS6nCdrayQAGZiIqkvsByp7VFd5V3II9Ns0MspI/IvyyIrlA5g84a
NiGx3dUMaxSwSHdNyf9Sj2nMxVFxnmbOcFaIaL4qW+SVx2zAzdOd3+Xq2SjGjRo47TnaHiTvpUMy
YAziOicOIpWZ/WtL/svQxubY5FileOolFsI6c8F70gWVodlEIUqrLgutQaXFRK8+KK97DFWQxteT
RQo3wI2+ZlLVy1xZiXuv2syVJEPJHFkhuMX2ZWxQxC+N6qzK524pvrZl8imRFgaw+d1hREiCfJ95
C1IT4u6TCeDaStCp89PsNvFLBYkMFLcn0/xYGyBzSFiuRgf8NdI36E6orkk+DM8bX4M5LLGh2+oZ
ZAlpqJcZ9ccAqvHaD72iegyyov6gRbqDhB7K6u5V24Id8OkOrA02sWRq+s2QvhNWmCxqo77ffYEd
0uua6+pCE+3FnLEt4UN325jZOVRfzx8BigV0JqvU0tdhCFnMypEIdKd3eo+NlUIleqX6kpWkKgnC
Gumjo9UnECLNDZgPrx8maxHbOtyQeLhBZicX/l0fao9GP/WLkYW7kD6JFz3diuO5DND7todsYVb4
UraqduLi73ITEdoYrRg/tsjscIoUBe5pvG9kdTe2Bltm1JTzUooJTK1fbWY09/At90TfbKY8CBAc
aGYMJP2bvqH3AqVcfgpt1HyNhAumsU6CWNZcraEhU5WN4k9OX4KTa8mrxJyADjL0E3oztSc9v1dw
PwgQAb07YXNqw2QBzj8h8kQ61+fa7PmDbh8b6lnQGc5aOPVtoCsXfYsW0RhZ+YnRYuea6sOmdpXR
wyEEpVh1plOs09ysqKJltpmcF+Kdbk/KLYKb60CFV+u0bLd0i7ypb7GnKoYBh7T6a5zYT2J2cJsf
DKTrFahOAbpwU6w/Cscm4cE0FBdPqTKN0g/0wugS/YtmpXDeLLO0RX4lUxFLbdqHxIYD09kjFTqF
1lZhKquUP51XAEsnHjkZmIYFNnxLCa3zp/xMwwcluUR7e4m1wILGIPjD4iNMQZ/mhHrdqMM9FWIM
BHvjEtDQeaGR/DoWTglF6KMwZVA18wUsJgDCWmLj/+tQvK4wtYt6SPEocMJ2cvFfNcHsreoM/CRK
7ynGV/kEwc1u+qeoqxHXYTH6ykOgyNqjiMV6xClNpFhr6oCtZ6BXm1BzpLVq44EtPk8S9Tzp9eHU
nsYV9rWfc2kXEpibBNY1r2HVuS7FW0iGSFycQGu+bpW4Pp5RJQJK1S4G1FTNGWS3EIuyiAMPGLOv
BqSrFYI1osw2IcVPUeKNik4JkL+IY73t7mnQOCdMSOlTrh7j7Ilp4Ei3uQdArcYUlFQ7xKQ8vs0a
a/IaBRGHPvTPMNspexOlzgRiqnVRzVWz7Jkpx9jl6RM7BokSECF93mCUDfORCQxPg0q+xFXy5gvw
fqAlo08pjlZ5hKknyyHNjK/RiFo6ij4znh8MfF2SwRl4y8MzCOGcHMsdQfFFzy5WrqaRtnMbyTqe
a1wLvzsvgXl+m/GpSi/PsdaVNeloGWQ55YR401cUWSyloZ7Naaekd7w1XrRNwdXNyk9jrp9T4EU5
xI0eaxWBg6Q4zzXwuhBDPtJ8/4pI7nvImLAeTRdLhhHbsgrTLVgznkZT0xMB4Ig20T5ZRndf0i89
3n2IxHXw6E1vCHkoKwDnjDnCqTv7g6cj8aBhLkYz4cFJney4s88ztNvQrQv7RW6BTADmmHv9RHN1
VBPw5JHoIRZInJ2g5kBtjdY7PYxRoIFouuHlEGX0E1sxnFNHWWemeS5fodDUdmmAXBncUHh6Y2Bh
jh9NIwDXN4P9lIPwYLL2IE0qFeD1RHl1EJ9cRCywqOCVN2mKXNIYXNmUJjhm6+k+EImyCpyHPB2y
D5DX0OBPsUKOLRxQVXE3AgwmdEFds/U3SF+jda9kZ2aCoHiVDbd992XSqMaN6Uk2VPo7pCAxrwjp
jNpuFi2yPLiwSKxP9Iq6o+kiFjzT2oD/ceW0Fu0ufF3isqDnnt5CA5wI3cMZDRLtXp5jQ4QolTnD
O0+028pMUKMNAwsfDP0i14dzvTYjJBlRMagRHMHBLywoM8UEUQ1VrgXQcttAyoMVpnhjXXsGXqvH
A9mCE/B3wtYdEYhuw4UIIpgBMx6QGOtdol2H8a277COV23a6EzHlt1pCjyRDzMMqio9RKIiV5PFb
5wCLw5kCcuWcdEZ4okKTXLpd+0g2Hl42WYr9cSzlcpE394yWqiD6mx8LEzdV4uNz3re2ahDZ9vIJ
XAeqDCsncTB1lA+RhVokFbfex8Q62Wx2C1VH3y4QcFImN1CXiqmdqXIt1qHWLOpiyBekB/cs8U/o
3FLdia3peEaBhxg6oa3prnbzZ0ZmEtPgul/0Volas1PcjYa5YhK1NDhwl+D9Wko0rtwM2VlcH9pz
0hzEDjBXSQOE1CwNaZPBvkqKvlvo8FKWouVWIzW+jBKKSQDSaRbpvjgL1ROLLIcKGfmdElrx+awH
WB87twV5hocO+3DaphQcWFtxDY+sEfqTVXPFWMeeXL5FoXZ4TcRfo0o8uUGwIfFdmkCPF36B2/ic
Xzdl9LUMZ3R/5q8F5HcvjiHtVgLOsV8gTlQ/GSHjHreEs7vfu4jMlsiQLWJzRnCmYWOJx3hNfyZe
1yQUiwg8R6U2xsmgrGj3bfFCqfB3rF2U1bNxOabaDQ7rBW0K2bLErHtBUuKvUnRrE7/AWTu+QMG3
5ZyICqhO7hLtkXv4/09jaT1pEYCTSnw0kk9qZT0g4M3RyM/kY0zMjap0PyZS+AXuMmAE/4MM/ERq
oshb3BqR+QRhEV3P+UsOXz8xwXDnLBkvL8MLKN82csO4lmQX/mBmZC+17pUFCZ38dZTSw3NYY5Ou
fFTkqVI4Ulox9cq0uqWtcJc3Fiow7kfsTehBsLczEuh3OBd92VF5t6ibTjXbmwCwAY563BY58240
1etIqb84tuWNYfmlycMvWZQ1y3hs7+woi1Cnd2sySTfwxITsT+Jvq649sapKnJgJ0O4s6M99HBo8
E8qFpVUoPnQU55l64h2paoloMCyKdaTyhCpyeTgMqbd6Y9sAGFKDXDZpvyYkpfi+4w+r+dhZFZGh
LIUCHb4X9pnREDHITzkF+7ndmldRrlztHnPCKMOrFPds96fdVcg5lpFaGpchhrcYrKaemmIhr8xx
tbBQGmxz/1ZNE53EOAGE3F9UOhsLr5xz3vJXrW61x/bXUeYHtIDdhTPGsKXnldm6M3Jw05ke9B/V
qDqxiErXU5F/HWNk/1M4v1PFQtJQPexwENetej4Lg1BDKqLC2rhpnI1a9w8IigjfelckCDj68fy5
T5W7zDARS6KXN1goXoa4kIwtlMZifogGhVY4cjqNVB8damC6pu65M6ukEfQmIUqNZg0KxwL/mAb3
Of15oNDBfRuaT3ZCG8JQb11dI1QpkTXNM7zLTKM+G1Oe1TEyYBEpb6IsW3bHmFiYyva5im2d12K+
zRys4lXpID8SWsRcQ/d5xubOAUIQSCwByJ4PO0SJXrafkaNod7CDRCIQqvbJkoiESWITakAKE2CF
wHaTtd9cU0ihGJLrtLUCWOm1xDhgEATYROIeMv1zL1zUU3J2Il1iIyKJkoD7ARhaeYqAT7RVfgZT
VJphvFcc4dA0de9iABexRF6oQDA0oBgUsJF6kuiMUuI06BysA1pNyDjdJK197UtEh3Tic6YKFpkS
fw4AfSh18D4CBOLktLlT8N22UjdLF1WCizwxHypATa3hRQ7SDGqAHpL0AOwAdK9pXk60Hgk8ReKi
RC4Ii/tSZMvKLP37DqjKzoZvkuiVTuJYLIloAUhYrroWlIsl8S5CIl96iYEBId4tkHLl4JUImQSo
TC0xM2iuNhcVMJoYOI1CnHtTS4SNPk3IZWd3mTA3Zcf+CFn+vGk3JdCcUmJ0QsA6hu5gBgdpS+3w
XC05ETuLDb6Vjr0OWs1DiqfuVGcG9Q62SGuKl0qFYEmskz+XKJEP2On4urdDlOhAP2o1JuhWoscE
oFED4CiuOFOddPgAkeTzjCy+RyULaKJEKQFXUkxwS7lEMFGLw5dVopoKiW9KquQjieOlj051AgBq
AAjVS0TU/9WngXMD2IYK/K+x4egk/vGP/LEGIv7H9Md1jY/641P+8JoHqrzQ93K1Ax9etRwc1UB4
v4SLO9qRDQsbDjIsZFXD9/TPejWSiragzA1BV8clVf7quV6NECMUbqQTEUbDRhUk+b/DoqeQ/oIN
jYW9aVGmdoGnY8St75mgNnB1YUrS3bIMIIMzsIDoBjGURQO217fuNLpE+HNwCh+HQFN/GL/vTIQf
ifTSU/anL0cxwtIMiuWIR+5xkVuzz8BJYAk1hfdZrj5J68CyFScau6wWotPMn+cUKToU3xNqTDOZ
LQYNC6NFctDmv5GcyQATVVqFtgWe0WhbxApnbGlifhB6Rr3NZ8jAtQmJqYSNlZ64IFfS6VuXCY8d
D3fWb8vjBb/ix6faEch/JJjLIbU1ghCaEVDtnb0GwNh3Iqu0IF4VOlVpDiRowIsqzJZRQM0mROnU
+pAE7sot2XsrPNeoMv16YLXX3uqPt7D3VocOlHDDCK7kCA4hVK2KDjBAdy0wjycdIC7Yk8oqFlFF
NWLW//L7X3mzTHpGAMdoVdhi780OqoOCbOhHK3OovKlGVydFax5/p9jekLKuhyz72CEhp1XR2neR
ZoL/N6LsRdhP7Q+2s2IeGxcBzjJV+QFA2cIH54wWyrHOX8BWCn8A7bwMkA1ISPLTIvsSmM59mPin
inlrZeH7tnrPpL21q+G9OwbvTIsksaCI3eD+pPrTFwFazNeHj2rawsXUlpOJM2S9UKL8WjGtszEU
79S5uLCLnFwWPxxfS25qY8ZDdlEUwnMhCRxn3Uc/mc6pNV0LZ16DcnHhmU/mApYZVUbdC4W2Rhbh
PZkVtfJyvugQkkZAGEjm1G1pcNGjoYbSDAAzQcFVIEBSqGy8IYy1rbb92sTTpZnPXqdAFouj0Ovx
6HGgMU1AECZJnmyEZ0/tg6nlGzJqCk7hx9l3L1RVXfbDO7zkP6JlT3ij4XqWrnIwq7X5vuZKaZPQ
F4GgBGmOM9diyLA7YzeCb+dpulj+ekq6+9oTrArZDMOWRO54rsMW+SMrxUiAmJsUo/DcMKVD4kBE
rnuFi8BmfBUhhSRCjGm0AL+bgYZrtdAhvvKjLsSxYJ6WumxkK2eWo6xAHS716ks3pScl+QexJJDY
yhsAP8Vtt64oa7KLxcCbEla/4SabqHXOoDUyZKfsNxdBS4RomwsajCcIK+MFNa2xerlqtAi3R2WR
+scJvp6ug1ZxTZ+Xmm/qmSTpQC0WyUSJ0kTzpgdRrFReHSP3llOtJ0i7UO01AK0zNLZBMdwA9Lkx
nQIKNsBauh0KGw+OpQxvD1yxR6Pcp4XuLoeTlq2C8ZApgjcUeG9o7kolP8x9e1WZGL0oYNq6Dlmz
YklI31rBiVIISXdc16q68SFM/vp9GXKX2tvF4BDZumPqDqItzt4KRsiBZrjlRnRzxqUL7gZDk0Zc
xALJEmCIcpCzOFlprB+fJDUkMxI6IUkfLgwgUBQmSN+7xUjHDUIU+94Fbmc06QANU4jAOAT4jUQC
4lMNci3srwcClQSvenoOmxarvqEj2rS5Wva1xlhDz+ATWMrSwQHFKNrz0cZsgdtysf+005PRHrHa
hfOEOdavR0KTkjU/D4UELJmCWezub2at1Tj0azSKpqrBYQJ2VojlCKGen9EKpfeRsJaYEj38hDiJ
PVw3FoZvf6iUaAO0QkEYKYKxaVbtqSUufRXaTCw8KjnQrSwqot2CozahlRYw74MUwYFZ86geAIel
Qg/q0rF6KN+wMwyMeIuV7ZuPWmV+UWKT4nSprkT8BQGn/NhFsRCKOGg/1V1nYlrGnILoLX2N+696
LxJv9t/bGT6o1YfZGc/blFw5jd3bhpK2hkmyZvmbwNHPI/LpOdDexXN6hsDtOUDzTUsSDY3rMnDM
hc295Ak+iwCQPWGWq6FRccCxfFQvo+3khsuWbSx0hFfXcqsJPZ0EIjI4rp3zVD03uOd82o4zwn53
oYN0I3Pc97HOtISX4clhN4rXdPDYIa7ivrhuu8YboZbodGt6/zZcW8ltAiwfY4KwRPSi8L2mulex
h5FL3mqLZYTxidUCB8VdJ7PbdcIB0q/6erfj6xqWJuEK9szHOK+gA4XD+zlvbmwTHlKAuix3qmNf
ZgMArmpOnRrvlA54MhDbWNqvOeLY4EiFSsWyH5fIX1GzD3dbmpE/BDx4Q6psELrnBcbWPW2PccS4
RWZDvBzKNu62Uar3uh1gmVYW97oQK0D1SFsaTwrSi2NPpyrvakQdPhkDHDHjM21dXoaD9yEm6gH9
dVnbeWByAfqnehqwE+ZSj+GT2xinXSaFVCTlaFoJPfqLA15/dTeHOqxqQldVNF5e7uZ9qhol+jqo
a9QOGGp/LXduv/SXBhtVRGE0fnCJdDoqQw4srLnWaBsxEDaKMd0a1OZxmukLQfFTnyg1UOCMKFXJ
LW107sIJjZkbuzbOSnA/8lyYtHGZhv3pr1c2glOvLGxTyltptm2ru6f8QQrIrBDb6Qs9WsnzAU3r
a80Ffc5hgGgjTjNommgDcNVlSu1HBnSVwhxSGPrG8Ix4GxPADZzUTWMuZoDbuLhTekYOfETBswJG
TH8AEZVF3IJ74Io9ChYdVIFMS5aJgnQlhZ+pu0MTZhXOH7AqBtTvezE+x79+TrEvWLU7e5HlhxCK
fDvgmJdvS4wzapAuG1iNxW+YoL+ysttwJbcsCq4U2SNPemDJd6dBOh7Le5KBcTDIfzGsoa+aTl80
cE4xPDTVgqyhqDjogX1iccp1DYTq13esvXrH5CUyYNARDNuLFvIKBd+8nyPCfwy3KNnQdUaLWF9k
GVgTfzex1LZbzOVdKS5KYIhggs4F2pGTW/zV8L06TaBKmFIFzeE0fDl8gL4DLRpk08NuTnv1WkT9
goxFowERdchj0+yjRZ8BjBwbBJzG8GTk7EIO9rhLH3qn8OTxOcYh2yZTTUBNtxXAHqBgLQrdfXEj
Y4A0TNBChajReJSeV78eT/3V09xmqoN9QoNqP83TFVj0bTFFqz6KWYnWwpgSgM6+N4JQpqjsyfPb
ojGbmYCVq5DKOY3Q6UvUxRzI/AoRVx9HKw2bIpoocqMRNsoirleDWQK+vATFTMvWQZh3DENvrvC7
HpZNEW8g5KPHL0Vc7kuSILnGw2j6qweU4chP4Qq8FgG8i5Na3QtXykQbqNxgbwqfzsu1auEaH8Dw
ePIkU+ZxifssDYuJTk5/LAOPcoKxaIqFHuF0kxoLTQKezRsUjTwHJdBpY5FfyiwJYgcR6kCsfFNP
kHsQ+QdBtSpKn76x4mXFSZ8YQNMrwp1Pav/UWX8Viu1k2V4+m7CoApIz2cjtWfvzz+b8HGi8Ezqb
8ypW5k1VZidxA0GuQQP/bK7w+U6AU3Pi2LxGeeTKvoRbxu863b6Kuy8y0/Vx8KI3COJA/4tY8ZXV
Km/QMdlF0VtQ92dXbWH3a+J3vqKU6MlkfZd8yySdtlmgU8drIk9vz+3wph+IE3rK9BgMxLK5Ufxl
vLb7up/GyyJWc01DsIfsHU7dgBRvIVpuR7rlkWU0hizGucdqkq01agOy2+U26IaMW4Kg5KKx2jVM
C7qf6grG5PGEf83ghBdKEp3GCtiFoL6uy+5UZsoh53gRGp6SI57Uw7hB6lseflbWYhJFdb7yGowa
XJOAhJIDs8ht6lPXV+9QCbyYE+Mq1l3Arrf4Wp9WDjGUmqJVg+tTiXQbK+Y8kmiVISiJnfxF2zmn
GWgTrYtvo8pDHGcxxMlaxgINrWrIwATP8XSGcMUd2CgohJxVTdGstGQ6sxCbaZJtKwuEXX4ZA9UF
smUtwnQjA1BZRpELFjYP6Fd4m4RjU7KFdsk2QRxm4uKDZLIKJ6NtsZUiTpXHmk51eJrrcytEaKnu
N6Vbo+p6Xut0SohX5buXV2+UR8yBCWzzJrlD03Opor+L8QReXBSW6Z/RY+qL7KQoP8VYzQ3mthXU
1RG3V+DA2kS8DmlTOHSLKDDZbRqcebUVFvQo2mzlsaNzZIHlXTUTNL0kqz/oU/FoKOE2xn6yJSEO
eMXDfO3PzpKSrSjXDvKmv95YXXkQvZxriBkiogJFQRPQQGQh5IcQwohIDkyfw3RCBkcPL9uc3v9s
MsFCbdwmqYV0Tw/uoqBRF76rR4Su3ZF7By6hRZmEJ2xMJ0Sxa0JovScJzrCFVt+7FlK/WnNdWueq
6UNcR9wfyFbfrkZ4X6KLL2c1W3YCTyyGtfdToC8x/neZfoc02zpQLP84q8VXEGrUKXz1a+IU28wC
c5A6n7tiug+LGryTVICrk0tD8RFLd096RRKWp5towIgIVSPokEvk05aVCwWlneGIT9EtFYq7jKZ5
N+DfaX6MQXc683yjspdm2RqnJLi/hn1lasFJAISKKswGdfllqmLP6zJG41qd61NV0MkZO3zoh7WS
1StTj04KLG+FDWdr7tZOpZVrvWZBZPlF62SnONLl6FELmnfHdPX+Qhdxt4e+eI+2RrGKCIlo1hLU
Vl++x7LuK5za02DVOZdZ/miwSmbw/Qr1BbV5ynJgBBaKZlpLPCsujHm+yPrbrOovMG2+ITOBFAcr
73i+H+LxUxPSasdz99h1utte6B+KsjlNzfqDPXTIQXTHDiLHVZZdITR8kbvtpVDqS7seL8usxogR
Nb8PRY7klGquK5f+uTtc21hiz8OHlAnlaOpwbqzS0z6JluqYXQIa4RuGbZkoZ8ZUQybI8ESs1vS4
EnuT1NUlpqd3htm8awz9A3CIy8S2aOfCCB2axxq/Yq1DB6AYnhAw3vqGfT7A9P+LhSI33RcDzG6M
VKqpArRWf671mpmO6jGot9Wkmzh/U44ztAwtEv0qbMZNbRgXIRry6JnggZCufVM5GxuNgRbYAZtn
WSvOKr177Gx1EYJGMDkFbauE4/2ldNHD8nVIs1D4euvGNP0TTBVQFBk2imEsh1jiqQTIlfZUDZB5
Ujwn9ld1aiyTysZ37r5xkfii6y86Kg90vFstPG1tzWshNyqZtZxB/mnztHFSZJkcgxqi4GfBOmk0
StTIDdXhEqNU8p7PSjjcaMwKvUVcYRTeZDjLiS+NMWqvYhzXOI3aUL+I9fh0oCXa1qcj3pdBEqzR
8KCd6qxKDIir2lr6M3UeVhX8mnXW1ZteEH1o5rJnOJRmOsOzObFORjc99aNuo5mA8iZlNSfalWjc
sxya5uSLbyf9/x7xoO9Psti222XeRi0yJ0/1dPsEg7v9poKESJL87U7c933xX/vQc8Pl9Qv98bT7
5vdT+fQf/2/7KKX5I15k9NByeHz73TdFXAeEr6XS47GQxkWbnrzjRftpd4+7B/jlJVNkBdvukS9D
f4hwB11XaISQOjWpTYSxTvD914otjlwaR66GXxfebHSRdt/4w6D9q2H59RN/G99ff+aXj/DjqHDv
FlmKiawzeQqn66GjAsMDxSUV+V2TTBJ6yP6oGEcUMlwTZeJvw/btPbyxUbFNldojY0IAypwhvzls
rlhHwnCEZmsqbRrTsB3mwou5Yh4BFFB1oRPc6MLRiGz4xv/+UXkgNG3lGgZQlL9YQNRp/84Y7F3g
z+WiH0EHYYJBDLF1yAuC9fliCHTWk+4YtmrsmEYy0fgfGYJfbiKsdBcNdAAaGkZY5sHLxThiAdIN
huKDvjrlvf2JIVXONMZFJ91WSbPe4KDA5dIN29SlzDW7iSAY+TszZX+c/5wqmnakcy36uSrEMsaF
AsuLqSKO2KwYNBMRtzc6KKSP7H2cD2TEqsQdHDoozhGHDFNFs5kpXFf2918MCjYB8PNkd19QHNgB
HN7e+pEAC6SDNP7NoEgDhAOnyhEtM6ogHGHUQ/i/vUGxjlSwAS7/WDgo8Cbe4PpxVBq0qKxxPGhs
L7IiddigGEcAIgRoFR2vA6lxuD8qUDelmQT8zH9KJ769qSI9THl1NtETu+PhZ7BxJJckbUUpyC/h
Pky+FwvIOALig32qofMhHWTZm5wr7ComapdQblWJZzp0ruhwdQVgKQyRUCpCymx/r7WOTFA1jk6B
j7Ko+0ZHBT1P+XahHbMNWMz3Q1cQ/SmK26wgjYW527735grmKiwtQhokEP/n4rX9Q/TH2N5RWf3Q
TGRU4VAEOHizZYHYzBSSJ+f7xrK3gswj5oeuOrZmOkIFTfcGVxCzQ8MgmSAO1pKOR86hc4VoRYDm
I59xDYjtWGjsjQrDprKZGRY78luNVlyoGHLfI6rSOYG+vbhvKLx/5t3/TnKM4zRRq2bQUiR0NXYa
AC8WEMkx9T8CFtYRzeC3OVWA05nsfVCDSfKNnxQV/u2Sgb0rGcgeK6cawEWpjPBiVNQj1IkJpiVA
Vu6230Lp//408NfbitR9kDbjGj4u+AsduoCkozmbCoeQ45AbvrJ+LN1k49F1A5wutf+3uKswQYj0
7V0Ezplx8AKyjoB6ELAyE5C/JjSkTrI3VeiRG+hO7zKNNxqtIJhtURqT9S9gBYefQBryIS5Rj6rL
woz9c7RiHyH24AiX8FbuKm8yX3bANjgGq5+glkRO1oIOi1bMIy4j00JOfKYL6PK9uWKywvDfkvUF
MBVSquXthfvAuF2qbsT6AP/YIA8dFDTg2V91sPYMiGyF7CdBNoEtuw3RALEAVP43ua1QUAHvhaKs
RdZM/n/oqMjyrGOjvWMyXciu5BVfbCsGRWsiFXILYMdvtGhNJu9YTGeifdJbW9bMDltAMhiR0Doa
kpTZGOj9zdY8AtrA6UQeuqsifNve39q5jNUde4pJHEfQJQ4O93nonYngc+lEbqYv5gpBnkMth5SA
OOCNxnBEFIwHoTlCVOSw1m8orsj8m1iexM8gJtnfVijY0tggjGaKyu32LfY3GBTwE5YsrnIOgfs7
dAHRvgCRhJQlk08WblWu+GKq6Eey78Z04eDDPfR7n+ltLSCmss6mSEYCNsE0f0cMZxP0ENxSv0eh
7LUOoQTDUj+n6/FWkyCiFUCs/EMVSHanDt5sTRaItMSk0EbBVorA7c0VJpOsiFosVibnmwzhQJIx
WUjT+B9Cd+q3RX5AvkxmSF1CFrDZbXflx71B0QlnDAiKpMvPJsBvLoaTjjvMEiQBCSxcIvVDtxWi
FUoHJpkwHAHHAcyyNypyqpCLkjnSwKa7/xbzZQkP4HiEnIcGPnjmgxcQoyI77FTaCOYtYUvPoReb
rUn9X1CD+4Hq+ubmCv1TXS4ei74M56hM+g+L4Yj3ETsjqZKzkN0Ue4C9YcH7iYnEIfSnluUbGxbu
T4BMUQnOwV7Rxzu8OqkwWYREHkhGtICNACl/b1wkx1kQ2zI3LUoKbzJiIdInvJAhP7mhJuyDe8zU
VyTmBfw69WoKbtbPObNJEVuWu+n2U8N4o3EcFVsXJx3wRSBuDo7jcKEHpkLrEBoxHTBZKXixs8gW
GcUtCPFSu/WNFp1YOzTKXYJbakDgEg7dWSQ2h5KtS/TK7COg228c6keyEEeb1aJ6+2ZzZipmlE9h
A8NrID05dFSkx54sT8ouGCxONt/9OM4+Ip4hiOM9fANq7L7yjcX8MLHY8nTaN1Syd0fpYceQzbCQ
+LGHy0FhZ9kfFcSRCR05opgyb7QWxzQna5HoGsqs4jdgV6wjNDeYDLLGT9Dy015La54cyKV59nb3
WhpAlFiBBWoA+OgFHbyAZHC7w17KGjDn2yvbClOS8SIp3e0r377xba0fR3NNcLVMdfI5HV7Sb9hW
bCGL95zxRGvyHNo7g2S1m3a2RIc9w27/bhj3N8bun7hlL4zSx6UEF0dPzWvA5n/1gWdk7s+//xGP
/KeQzO5zEr/87au/dfDln//zRRduBwb94ZfP4NAf//r35/v5m1+9p+cfbqKnels/hNPuaafvd3m5
zQA5e9v0cdu8AIISgj3/+RXU9Q/v/1fXvY2wfpXXfr6UBGmDLjAJs/58yD1E99+89vsijbLtH4un
clu3GVd7vqT8DnJJh+Dx0O+426bp0x+PT+kf3rZ7ePEUNBNk/fjQb7gssD7jG/5ACqnd5o9P9fM1
5WNwfsDsYGkc/DXbOsqL5+s8X5oW9fOP/uvv+GIbPG7Tp/zF6HDjsvd1+NW9on4svuxdG06YBLsd
Oig/vVPqGmAVfsNdY0wZ9S9Nj9nKJC7t8Lv+R5syVaKHvbcJpuu3XD3bzkX+ci9ASAugwu94m9dd
22Xb6cWtf7/6bxiZu23H9vo8wnKSf782wdnhc6XqntoX8/D7xckoD704Hh19tK2fnq/0w63/hi1m
00XpKzcuAai/4caj/DW1NtmWOvTiN12UP0avzBXJKTj04t62jNpt+sczjej5in8OvUTtHPotF69O
GQmdP/TKXsfY5NuME/21d/sb9rC76CHcvjy5v814iR09+Pa3zTZ/dcaL37Ce/lHvn9bf7/w3rKbj
Ytq+NuS/4yhF6/Lltv7ttmXz8dAB/wdHRlF1r61VGc0fevlXo5fvd/8bdvZ33cNru6PMpQ69c++J
EPX5Mn+ufuM3TPK/dF/6V5zGvxkB/6ieSej4N/Qzf/mFr6UV/ySn/ZxsPBMUX/trLxMp+YmH9Glb
/+f/BwAA//8=</cx:binary>
              </cx:geoCache>
            </cx:geography>
          </cx:layoutPr>
        </cx:series>
      </cx:plotAreaRegion>
    </cx:plotArea>
    <cx:legend pos="r" align="min" overlay="0">
      <cx:txPr>
        <a:bodyPr spcFirstLastPara="1" vertOverflow="ellipsis" horzOverflow="overflow" wrap="square" lIns="0" tIns="0" rIns="0" bIns="0" anchor="ctr" anchorCtr="1"/>
        <a:lstStyle/>
        <a:p>
          <a:pPr algn="ctr" rtl="0">
            <a:defRPr>
              <a:solidFill>
                <a:schemeClr val="bg1"/>
              </a:solidFill>
            </a:defRPr>
          </a:pPr>
          <a:endParaRPr lang="es-ES" sz="900" b="0" i="0" u="none" strike="noStrike" baseline="0">
            <a:solidFill>
              <a:schemeClr val="bg1"/>
            </a:solidFill>
            <a:latin typeface="Calibri" panose="020F0502020204030204"/>
          </a:endParaRPr>
        </a:p>
      </cx:txPr>
    </cx:legend>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496">
  <cs:axisTitle>
    <cs:lnRef idx="0"/>
    <cs:fillRef idx="0"/>
    <cs:effectRef idx="0"/>
    <cs:fontRef idx="minor">
      <a:schemeClr val="lt1">
        <a:lumMod val="95000"/>
      </a:schemeClr>
    </cs:fontRef>
    <cs:defRPr sz="900"/>
  </cs:axisTitle>
  <cs:category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categoryAxis>
  <cs:chartArea>
    <cs:lnRef idx="0"/>
    <cs:fillRef idx="0"/>
    <cs:effectRef idx="0"/>
    <cs:fontRef idx="minor">
      <a:schemeClr val="dk1"/>
    </cs:fontRef>
    <cs:spPr>
      <a:solidFill>
        <a:schemeClr val="dk1">
          <a:lumMod val="65000"/>
          <a:lumOff val="35000"/>
        </a:schemeClr>
      </a:solidFill>
    </cs:spPr>
    <cs:defRPr sz="1000"/>
  </cs:chartArea>
  <cs:dataLabel>
    <cs:lnRef idx="0"/>
    <cs:fillRef idx="0"/>
    <cs:effectRef idx="0"/>
    <cs:fontRef idx="minor">
      <a:schemeClr val="lt1">
        <a:lumMod val="9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lt1"/>
    </cs:fontRef>
    <cs:spPr>
      <a:solidFill>
        <a:schemeClr val="phClr"/>
      </a:solidFill>
      <a:ln w="3175">
        <a:solidFill>
          <a:schemeClr val="dk1">
            <a:lumMod val="65000"/>
            <a:lumOff val="35000"/>
          </a:schemeClr>
        </a:solidFill>
      </a:ln>
    </cs:spPr>
  </cs:dataPoint>
  <cs:dataPoint3D>
    <cs:lnRef idx="0"/>
    <cs:fillRef idx="0">
      <cs:styleClr val="auto"/>
    </cs:fillRef>
    <cs:effectRef idx="0"/>
    <cs:fontRef idx="minor">
      <a:schemeClr val="lt1"/>
    </cs:fontRef>
    <cs:spPr>
      <a:solidFill>
        <a:schemeClr val="phClr"/>
      </a:solidFill>
    </cs:spPr>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fillRef idx="0">
      <cs:styleClr val="auto"/>
    </cs:fillRef>
    <cs:effectRef idx="0"/>
    <cs:fontRef idx="minor">
      <a:schemeClr val="lt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lt1"/>
    </cs:fontRef>
    <cs:spPr>
      <a:ln w="28575" cap="rnd">
        <a:solidFill>
          <a:schemeClr val="phClr"/>
        </a:solidFill>
        <a:round/>
      </a:ln>
    </cs:spPr>
  </cs:dataPointWireframe>
  <cs:dataTable>
    <cs:lnRef idx="0"/>
    <cs:fillRef idx="0"/>
    <cs:effectRef idx="0"/>
    <cs:fontRef idx="minor">
      <a:schemeClr val="lt1">
        <a:lumMod val="95000"/>
      </a:schemeClr>
    </cs:fontRef>
    <cs:spPr>
      <a:ln w="9525">
        <a:solidFill>
          <a:schemeClr val="lt1">
            <a:lumMod val="95000"/>
            <a:alpha val="54000"/>
          </a:schemeClr>
        </a:solidFill>
      </a:ln>
    </cs:spPr>
    <cs:defRPr sz="9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10000"/>
            <a:lumOff val="1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95000"/>
      </a:schemeClr>
    </cs:fontRef>
    <cs:defRPr sz="9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seriesAxis>
  <cs:seriesLine>
    <cs:lnRef idx="0"/>
    <cs:fillRef idx="0"/>
    <cs:effectRef idx="0"/>
    <cs:fontRef idx="minor">
      <a:schemeClr val="lt1"/>
    </cs:fontRef>
    <cs:spPr>
      <a:ln w="9525" cap="flat">
        <a:solidFill>
          <a:srgbClr val="D9D9D9"/>
        </a:solidFill>
        <a:round/>
      </a:ln>
    </cs:spPr>
  </cs:seriesLine>
  <cs:title>
    <cs:lnRef idx="0"/>
    <cs:fillRef idx="0"/>
    <cs:effectRef idx="0"/>
    <cs:fontRef idx="minor">
      <a:schemeClr val="lt1">
        <a:lumMod val="95000"/>
      </a:schemeClr>
    </cs:fontRef>
    <cs:defRPr sz="1400"/>
  </cs:title>
  <cs:trendline>
    <cs:lnRef idx="0">
      <cs:styleClr val="auto"/>
    </cs:lnRef>
    <cs:fillRef idx="0"/>
    <cs:effectRef idx="0"/>
    <cs:fontRef idx="minor">
      <a:schemeClr val="lt1"/>
    </cs:fontRef>
    <cs:spPr>
      <a:ln w="19050" cap="rnd">
        <a:solidFill>
          <a:schemeClr val="phClr"/>
        </a:solidFill>
        <a:prstDash val="sysDash"/>
      </a:ln>
    </cs:spPr>
  </cs:trendline>
  <cs:trendlineLabel>
    <cs:lnRef idx="0"/>
    <cs:fillRef idx="0"/>
    <cs:effectRef idx="0"/>
    <cs:fontRef idx="minor">
      <a:schemeClr val="lt1">
        <a:lumMod val="95000"/>
      </a:schemeClr>
    </cs:fontRef>
    <cs:defRPr sz="9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95000"/>
      </a:schemeClr>
    </cs:fontRef>
    <cs:defRPr sz="9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microsoft.com/office/2014/relationships/chartEx" Target="../charts/chartEx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819150</xdr:colOff>
      <xdr:row>1</xdr:row>
      <xdr:rowOff>4762</xdr:rowOff>
    </xdr:from>
    <xdr:to>
      <xdr:col>8</xdr:col>
      <xdr:colOff>485775</xdr:colOff>
      <xdr:row>16</xdr:row>
      <xdr:rowOff>80962</xdr:rowOff>
    </xdr:to>
    <xdr:graphicFrame macro="">
      <xdr:nvGraphicFramePr>
        <xdr:cNvPr id="75" name="Gráfico 1">
          <a:extLst>
            <a:ext uri="{FF2B5EF4-FFF2-40B4-BE49-F238E27FC236}">
              <a16:creationId xmlns:a16="http://schemas.microsoft.com/office/drawing/2014/main" id="{00000000-0008-0000-0400-00004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1081087</xdr:colOff>
      <xdr:row>50</xdr:row>
      <xdr:rowOff>138112</xdr:rowOff>
    </xdr:from>
    <xdr:to>
      <xdr:col>5</xdr:col>
      <xdr:colOff>833437</xdr:colOff>
      <xdr:row>65</xdr:row>
      <xdr:rowOff>23812</xdr:rowOff>
    </xdr:to>
    <xdr:graphicFrame macro="">
      <xdr:nvGraphicFramePr>
        <xdr:cNvPr id="19" name="Gráfico 2">
          <a:extLst>
            <a:ext uri="{FF2B5EF4-FFF2-40B4-BE49-F238E27FC236}">
              <a16:creationId xmlns:a16="http://schemas.microsoft.com/office/drawing/2014/main" id="{00000000-0008-0000-04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1062037</xdr:colOff>
      <xdr:row>65</xdr:row>
      <xdr:rowOff>80962</xdr:rowOff>
    </xdr:from>
    <xdr:to>
      <xdr:col>5</xdr:col>
      <xdr:colOff>814387</xdr:colOff>
      <xdr:row>79</xdr:row>
      <xdr:rowOff>157162</xdr:rowOff>
    </xdr:to>
    <xdr:graphicFrame macro="">
      <xdr:nvGraphicFramePr>
        <xdr:cNvPr id="26" name="Gráfico 3">
          <a:extLst>
            <a:ext uri="{FF2B5EF4-FFF2-40B4-BE49-F238E27FC236}">
              <a16:creationId xmlns:a16="http://schemas.microsoft.com/office/drawing/2014/main" id="{00000000-0008-0000-04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923925</xdr:colOff>
      <xdr:row>11</xdr:row>
      <xdr:rowOff>71436</xdr:rowOff>
    </xdr:from>
    <xdr:to>
      <xdr:col>2</xdr:col>
      <xdr:colOff>266700</xdr:colOff>
      <xdr:row>29</xdr:row>
      <xdr:rowOff>171450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466725</xdr:colOff>
      <xdr:row>1</xdr:row>
      <xdr:rowOff>52387</xdr:rowOff>
    </xdr:from>
    <xdr:to>
      <xdr:col>10</xdr:col>
      <xdr:colOff>447675</xdr:colOff>
      <xdr:row>15</xdr:row>
      <xdr:rowOff>128587</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522163</xdr:colOff>
      <xdr:row>9</xdr:row>
      <xdr:rowOff>13216</xdr:rowOff>
    </xdr:from>
    <xdr:to>
      <xdr:col>5</xdr:col>
      <xdr:colOff>12201</xdr:colOff>
      <xdr:row>23</xdr:row>
      <xdr:rowOff>89417</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2</xdr:row>
      <xdr:rowOff>14287</xdr:rowOff>
    </xdr:from>
    <xdr:to>
      <xdr:col>10</xdr:col>
      <xdr:colOff>238125</xdr:colOff>
      <xdr:row>16</xdr:row>
      <xdr:rowOff>90487</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342900</xdr:colOff>
      <xdr:row>2</xdr:row>
      <xdr:rowOff>138112</xdr:rowOff>
    </xdr:from>
    <xdr:to>
      <xdr:col>15</xdr:col>
      <xdr:colOff>281066</xdr:colOff>
      <xdr:row>28</xdr:row>
      <xdr:rowOff>23423</xdr:rowOff>
    </xdr:to>
    <mc:AlternateContent xmlns:mc="http://schemas.openxmlformats.org/markup-compatibility/2006">
      <mc:Choice xmlns:cx4="http://schemas.microsoft.com/office/drawing/2016/5/10/chartex" Requires="cx4">
        <xdr:graphicFrame macro="">
          <xdr:nvGraphicFramePr>
            <xdr:cNvPr id="4" name="Gráfico 2">
              <a:extLst>
                <a:ext uri="{FF2B5EF4-FFF2-40B4-BE49-F238E27FC236}">
                  <a16:creationId xmlns:a16="http://schemas.microsoft.com/office/drawing/2014/main" id="{9ACDA55E-3DA5-4748-9E88-B2C9212C4AB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1210925" y="519112"/>
              <a:ext cx="6034166" cy="4838311"/>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2</xdr:col>
      <xdr:colOff>371475</xdr:colOff>
      <xdr:row>1</xdr:row>
      <xdr:rowOff>119062</xdr:rowOff>
    </xdr:from>
    <xdr:to>
      <xdr:col>8</xdr:col>
      <xdr:colOff>371475</xdr:colOff>
      <xdr:row>16</xdr:row>
      <xdr:rowOff>4762</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tian Nicolas Molano Alvarado" refreshedDate="44369.391862500001" createdVersion="6" refreshedVersion="6" minRefreshableVersion="3" recordCount="501" xr:uid="{6CEB9F3C-20B0-4D1B-B41E-292FF7756F59}">
  <cacheSource type="worksheet">
    <worksheetSource name="Tabla1"/>
  </cacheSource>
  <cacheFields count="26">
    <cacheField name="ID" numFmtId="0">
      <sharedItems containsSemiMixedTypes="0" containsString="0" containsNumber="1" containsInteger="1" minValue="1" maxValue="501" count="501">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1"/>
        <n v="422"/>
        <n v="423"/>
        <n v="424"/>
        <n v="425"/>
        <n v="426"/>
        <n v="427"/>
        <n v="428"/>
        <n v="429"/>
        <n v="430"/>
        <n v="431"/>
        <n v="432"/>
        <n v="433"/>
        <n v="434"/>
        <n v="435"/>
        <n v="436"/>
        <n v="437"/>
        <n v="438"/>
        <n v="439"/>
        <n v="440"/>
        <n v="441"/>
        <n v="442"/>
        <n v="443"/>
        <n v="444"/>
        <n v="445"/>
        <n v="446"/>
        <n v="447"/>
        <n v="448"/>
        <n v="449"/>
        <n v="450"/>
        <n v="451"/>
        <n v="452"/>
        <n v="453"/>
        <n v="454"/>
        <n v="455"/>
        <n v="456"/>
        <n v="457"/>
        <n v="458"/>
        <n v="459"/>
        <n v="460"/>
        <n v="461"/>
        <n v="462"/>
        <n v="463"/>
        <n v="464"/>
        <n v="465"/>
        <n v="466"/>
        <n v="467"/>
        <n v="468"/>
        <n v="469"/>
        <n v="470"/>
        <n v="471"/>
        <n v="472"/>
        <n v="473"/>
        <n v="474"/>
        <n v="475"/>
        <n v="476"/>
        <n v="477"/>
        <n v="478"/>
        <n v="479"/>
        <n v="480"/>
        <n v="481"/>
        <n v="482"/>
        <n v="483"/>
        <n v="484"/>
        <n v="485"/>
        <n v="486"/>
        <n v="487"/>
        <n v="488"/>
        <n v="489"/>
        <n v="490"/>
        <n v="491"/>
        <n v="492"/>
        <n v="493"/>
        <n v="494"/>
        <n v="495"/>
        <n v="496"/>
        <n v="497"/>
        <n v="498"/>
        <n v="499"/>
        <n v="500"/>
        <n v="501"/>
      </sharedItems>
    </cacheField>
    <cacheField name="Medio de Registro " numFmtId="0">
      <sharedItems containsBlank="1" count="5">
        <s v="Centro de consulta"/>
        <s v="Correo"/>
        <s v="PQR"/>
        <m u="1"/>
        <s v="Centro de Consultas" u="1"/>
      </sharedItems>
    </cacheField>
    <cacheField name="Fecha y hora solicitud" numFmtId="0">
      <sharedItems containsSemiMixedTypes="0" containsNonDate="0" containsDate="1" containsString="0" minDate="2021-05-27T09:43:00" maxDate="2021-06-21T19:27:54"/>
    </cacheField>
    <cacheField name="Tiempo Limite Respuesta _x000a_Fecha y hora" numFmtId="164">
      <sharedItems containsSemiMixedTypes="0" containsNonDate="0" containsDate="1" containsString="0" minDate="2021-05-29T09:43:00" maxDate="2021-06-23T19:27:54"/>
    </cacheField>
    <cacheField name="Criticidad" numFmtId="0">
      <sharedItems count="8">
        <s v="RESPONDIDA"/>
        <s v="VENCIDO"/>
        <s v="SGC"/>
        <s v="CON TIEMPO"/>
        <s v="" u="1"/>
        <s v="&lt;24 HORAS PARA VENCER" u="1"/>
        <s v="SGS" u="1"/>
        <s v="MENOS DE 8 HORAS DE PLAZO" u="1"/>
      </sharedItems>
    </cacheField>
    <cacheField name="Tipo de consulta" numFmtId="0">
      <sharedItems containsBlank="1"/>
    </cacheField>
    <cacheField name="Nombre de la empresa o persona" numFmtId="0">
      <sharedItems/>
    </cacheField>
    <cacheField name="NIT/RUT/CC" numFmtId="0">
      <sharedItems containsBlank="1" containsMixedTypes="1" containsNumber="1" containsInteger="1" minValue="0" maxValue="11235652861"/>
    </cacheField>
    <cacheField name="Quién realiza la solicitud" numFmtId="0">
      <sharedItems containsBlank="1" count="9">
        <s v="(Otros) Otros"/>
        <s v="(Medios Digitales) Medios Digitales"/>
        <s v="(TV) Medio Televisión"/>
        <s v="(Radiodifusión Sonora) Medio Radiodifusión Sonora"/>
        <s v="(Periódicos) Medio Periódicos"/>
        <m/>
        <s v="(Revistas) Medio Revistas"/>
        <s v="Medios Digitales" u="1"/>
        <s v="Mauricio Jaramillo Marín" u="1"/>
      </sharedItems>
    </cacheField>
    <cacheField name="Tipo de medio de comunicación digital" numFmtId="0">
      <sharedItems containsBlank="1"/>
    </cacheField>
    <cacheField name=" Depto/Municipio donde ejerce la actividad económica" numFmtId="0">
      <sharedItems containsBlank="1" count="138">
        <s v="(184783) [50573] PUERTO LÓPEZ"/>
        <s v="(184725) [44430] MAICAO"/>
        <s v="(184499) [23001] MONTERÍA"/>
        <s v="(185122) [76736] SEVILLA"/>
        <s v="(184062) [05001] MEDELLÍN"/>
        <s v="(184212) [11001] BOGOTÁ, D.C."/>
        <s v="(184763) [50001] VILLAVICENCIO"/>
        <s v="(184558) [25286] FUNZA"/>
        <s v="(184188) [08001] BARRANQUILLA"/>
        <s v="(185090) [76001] CALI"/>
        <s v="(184732) [47001] SANTA MARTA"/>
        <m/>
        <s v="(184702) [41551] PITALITO"/>
        <s v="(184358) [15759] SOGAMOSO"/>
        <s v="(184629) [25815] TOCAIMA"/>
        <s v="(184440) [19256] EL TAMBO"/>
        <s v="(184804) [52215] CÓRDOBA"/>
        <s v="(184201) [08573] PUERTO COLOMBIA"/>
        <s v="(184387) [17042] ANSERMA"/>
        <s v="(184545) [25175] CHÍA"/>
        <s v="(184977) [68432] MÁLAGA"/>
        <s v="(184061) [05] ANTIOQUIA"/>
        <s v="(184211) [11] BOGOTÁ, D. C."/>
        <s v="(184933) [68081] BARRANCABERMEJA"/>
        <s v="(184261) [15001] TUNJA"/>
        <s v="(185133) [81001] ARAUCA"/>
        <s v="(184385) [17001] MANIZALES"/>
        <s v="(184214) [13001] CARTAGENA DE INDIAS"/>
        <s v="(184194) [08421] LURUACO"/>
        <s v="(184820) [52356] IPIALES"/>
        <s v="(184926) [68] SANTANDER"/>
        <s v="(184080) [05088] BELLO"/>
        <s v="(184616) [25754] SOACHA"/>
        <s v="(185061) [73319] GUAMO"/>
        <s v="(184825) [52399] LA UNIÓN"/>
        <s v="(184340) [15638] SÁCHICA"/>
        <s v="(184795) [52022] ALDANA"/>
        <s v="(184858) [54001] CÚCUTA"/>
        <s v="(184091) [05142] CARACOLÍ"/>
        <s v="(185135) [81220] CRAVO NORTE"/>
        <s v="(184473) [20001] VALLEDUPAR"/>
        <s v="(184791) [50711] VISTAHERMOSA"/>
        <s v="(184427) [18785] SOLITA"/>
        <s v="(184386) [17013] AGUADAS"/>
        <s v="(184678) [41001] NEIVA"/>
        <s v="(185183) [95001] SAN JOSÉ DEL GUAVIARE"/>
        <s v="(184914) [66075] BALBOA"/>
        <s v="(184630) [25817] TOCANCIPÁ"/>
        <s v="(185015) [70001] SINCELEJO"/>
        <s v="(184769) [50226] CUMARAL"/>
        <s v="(184429) [19] CAUCA"/>
        <s v="(184764) [50006] ACACÍAS"/>
        <s v="(185042) [73001] IBAGUÉ"/>
        <s v="(184964) [68320] GUADALUPE"/>
        <s v="(184565) [25307] GIRARDOT"/>
        <s v="(185097) [76111] GUADALAJARA DE BUGA"/>
        <s v="(185178) [91001] LETICIA"/>
        <s v="(184899) [63001] ARMENIA"/>
        <s v="(184562) [25295] GACHANCIPÁ"/>
        <s v="(184996) [68679] SAN GIL"/>
        <s v="(184945) [68179] CHIPATÁ"/>
        <s v="(184936) [68121] CABRERA"/>
        <s v="(184979) [68464] MOGOTES"/>
        <s v="(184927) [68001] BUCARAMANGA"/>
        <s v="(184768) [50223] CUBARRAL"/>
        <s v="(184692) [41357] ÍQUIRA"/>
        <s v="(184652) [27075] BAHÍA SOLANO"/>
        <s v="(184663) [27413] LLORÓ"/>
        <s v="(184708) [41791] TARQUI"/>
        <s v="(185089) [76] VALLE DEL CAUCA"/>
        <s v="(184146) [05615] RIONEGRO"/>
        <s v="(184661) [27361] ISTMINA"/>
        <s v="(184812) [52258] EL TABLÓN DE GÓMEZ"/>
        <s v="(184088) [05129] CALDAS"/>
        <s v="(184206) [08685] SANTO TOMÁS"/>
        <s v="(184193) [08372] JUAN DE ACOSTA"/>
        <s v="(185138) [81736] SARAVENA"/>
        <s v="(184190) [08137] CAMPO DE LA CRUZ"/>
        <s v="(184672) [27660] SAN JOSÉ DEL PALMAR"/>
        <s v="(184846) [52687] SAN LORENZO"/>
        <s v="(185005) [68770] SUAITA"/>
        <s v="(184210) [08849] USIACURÍ"/>
        <s v="(185014) [70] SUCRE"/>
        <s v="(184718) [44078] BARRANCAS"/>
        <s v="(184310) [15403] LA UVITA"/>
        <s v="(184513) [23500] MOÑITOS"/>
        <s v="(184393) [17388] LA MERCED"/>
        <s v="(184202) [08606] REPELÓN"/>
        <s v="()"/>
        <s v="(184817) [52323] GUALMATÁN"/>
        <s v="(184405) [17653] SALAMINA"/>
        <s v="(184404) [17616] RISARALDA"/>
        <s v="(185037) [70742] SAN LUIS DE SINCÉ"/>
        <s v="(184209) [08832] TUBARÁ"/>
        <s v="(184837) [52560] POTOSÍ"/>
        <s v="(184488) [20443] MANAURE BALCÓN DEL CESAR"/>
        <s v="(185158) [85430] TRINIDAD"/>
        <s v="(184552) [25245] EL COLEGIO"/>
        <s v="(185134) [81065] ARAUQUITA"/>
        <s v="(184647) [27001] QUIBDÓ"/>
        <s v="(184814) [52287] FUNES"/>
        <s v="(184294) [15248] EL ESPINO"/>
        <s v="(185074) [73555] PLANADAS"/>
        <s v="(185149) [85230] OROCUÉ"/>
        <s v="(184402) [17541] PENSILVANIA"/>
        <s v="(184299) [15299] GARAGOA"/>
        <s v="(184401) [17524] PALESTINA"/>
        <s v="(184298) [15296] GÁMEZA"/>
        <s v="(184775) [50318] GUAMAL"/>
        <s v="(185093) [76041] ANSERMANUEVO"/>
        <s v="(184554) [25260] EL ROSAL"/>
        <s v="(184932) [68079] BARICHARA"/>
        <s v="(184784) [50577] PUERTO LLERAS"/>
        <s v="(185139) [81794] TAME"/>
        <s v="(184782) [50568] PUERTO GAITÁN"/>
        <s v="(184384) [17] CALDAS"/>
        <s v="(184281) [15187] CHIVATÁ"/>
        <s v="(184793) [52001] PASTO"/>
        <s v="(184526) [23807] TIERRALTA"/>
        <s v="(184609) [25658] SAN FRANCISCO"/>
        <s v="(184390) [17174] CHINCHINÁ"/>
        <s v="(185150) [85250] PAZ DE ARIPORO"/>
        <s v="(184461) [19698] SANTANDER DE QUILICHAO"/>
        <s v="(184087) [05125] CAICEDO"/>
        <s v="(184529) [25] CUNDINAMARCA"/>
        <s v="(184982) [68500] OIBA"/>
        <s v="(185052) [73168] CHAPARRAL"/>
        <s v="(184640) [25873] VILLAPINZÓN"/>
        <s v="(184740) [47245] EL BANCO"/>
        <s v="(184568) [25320] GUADUAS"/>
        <s v="(184168) [05761] SOPETRÁN"/>
        <s v="(184942) [68167] CHARALÁ"/>
        <s v="(184987) [68547] PIEDECUESTA"/>
        <s v="(185069) [73461] MURILLO"/>
        <s v="(184753) [47675] SALAMINA"/>
        <s v="(184200) [08560] PONEDERA"/>
        <s v="(184218) [13052] ARJONA"/>
        <s v="[76001] CALI" u="1"/>
      </sharedItems>
    </cacheField>
    <cacheField name="Nombre completo de quien hace la solicitud" numFmtId="0">
      <sharedItems containsBlank="1"/>
    </cacheField>
    <cacheField name="Teléfono de contacto" numFmtId="0">
      <sharedItems containsBlank="1" containsMixedTypes="1" containsNumber="1" containsInteger="1" minValue="5887994" maxValue="573214915351"/>
    </cacheField>
    <cacheField name="Correo electrónico" numFmtId="0">
      <sharedItems/>
    </cacheField>
    <cacheField name="Descripción de la consulta" numFmtId="0">
      <sharedItems longText="1"/>
    </cacheField>
    <cacheField name="Link Documento Adjunto" numFmtId="0">
      <sharedItems containsBlank="1"/>
    </cacheField>
    <cacheField name="Respuesta" numFmtId="0">
      <sharedItems containsBlank="1" longText="1"/>
    </cacheField>
    <cacheField name="Fecha y hora Respuesta" numFmtId="0">
      <sharedItems containsNonDate="0" containsDate="1" containsString="0" containsBlank="1" minDate="2021-05-28T10:06:00" maxDate="2021-06-21T18:49:00"/>
    </cacheField>
    <cacheField name="Responsable" numFmtId="0">
      <sharedItems containsBlank="1" count="5">
        <s v="TECNICO"/>
        <s v="SGC"/>
        <s v="OTI"/>
        <m u="1"/>
        <s v="SGS" u="1"/>
      </sharedItems>
    </cacheField>
    <cacheField name="Proyectó" numFmtId="0">
      <sharedItems containsBlank="1" count="14">
        <s v="Wilson Pulido"/>
        <s v="Cesar Cortés"/>
        <m/>
        <s v="Jorge Zuñiga"/>
        <s v="Victor Mendoza"/>
        <s v="Daniela Alemán"/>
        <s v="Alba Gómez"/>
        <s v="Daniela Aleman"/>
        <s v="Oscar Ortiz"/>
        <s v="Tito Nuncira"/>
        <s v="Daniela"/>
        <s v="Camilo Ramírez"/>
        <s v="Jorge Zúñiga"/>
        <s v="UNIÓN TEMPORAL INDEPRO-BPM"/>
      </sharedItems>
    </cacheField>
    <cacheField name="Validó" numFmtId="0">
      <sharedItems containsBlank="1"/>
    </cacheField>
    <cacheField name="Seguimiento" numFmtId="0">
      <sharedItems/>
    </cacheField>
    <cacheField name="Tiempo en que se dio la Respuesta" numFmtId="43">
      <sharedItems containsMixedTypes="1" containsNumber="1" minValue="-234.91666666668607" maxValue="320.65999999997439"/>
    </cacheField>
    <cacheField name="Radicado Ingreso PQR" numFmtId="0">
      <sharedItems containsString="0" containsBlank="1" containsNumber="1" containsInteger="1" minValue="211043003" maxValue="211047856" count="26">
        <m/>
        <n v="211043003"/>
        <n v="211043047"/>
        <n v="211043049"/>
        <n v="211043120"/>
        <n v="211043627"/>
        <n v="211043665"/>
        <n v="211044045"/>
        <n v="211044032"/>
        <n v="211044132"/>
        <n v="211044343"/>
        <n v="211043249"/>
        <n v="211045911"/>
        <n v="211046315"/>
        <n v="211046905"/>
        <n v="211046906"/>
        <n v="211046907"/>
        <n v="211046341"/>
        <n v="211046451"/>
        <n v="211046945"/>
        <n v="211046948"/>
        <n v="211046951"/>
        <n v="211046624"/>
        <n v="211047605"/>
        <n v="211047657"/>
        <n v="211047856"/>
      </sharedItems>
    </cacheField>
    <cacheField name="Radicado Respuesta PQR" numFmtId="0">
      <sharedItems containsString="0" containsBlank="1" containsNumber="1" containsInteger="1" minValue="212052542" maxValue="212057278"/>
    </cacheField>
    <cacheField name="Columna1"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1">
  <r>
    <x v="0"/>
    <x v="0"/>
    <d v="2021-05-27T19:35:52"/>
    <d v="2021-05-29T19:35:52"/>
    <x v="0"/>
    <s v="(2) Asesoría o consultas sobre la postulación de propuestas"/>
    <s v="kevin stiven garcia gonzalez"/>
    <n v="1006718396"/>
    <x v="0"/>
    <s v="(0) -Seleccione-"/>
    <x v="0"/>
    <s v="kevin stiven garcia gonzalez"/>
    <n v="3107836799"/>
    <s v="kevingarciag.10@gmail.com"/>
    <s v="Para asesoria de la inscripsion de tranformacion digital para jovenes como me puedo postular cual es link de inscripsion"/>
    <m/>
    <s v="Le informamos que esta convocatoria está dirigida a medios de comunicación formalmente constituidos antes del 11 de marzo del 2020 y funcionando en Colombia,  así mismo, el objeto de la convocatoria corresponde a &quot;FINANCIAR E IMPLEMENTAR PROYECTOS, PARA APOYAR LA TRANSFORMACION DIGITAL DE LOS MEDIOS DE COMUNICACIÓN, EN CUALQUIERA DE LAS ETAPAS DEL NEGOCIO EN EL MARCO DE LA REACTIVACION ECONOMICA&quot;.  Por lo anterior invitamos a consultar los términos de participación en los anexos publicados en el micrositio: _x000a_https://www.mintic.gov.co/transformaciondigitalmedios/"/>
    <d v="2021-05-28T10:06:00"/>
    <x v="0"/>
    <x v="0"/>
    <s v="Daniela Alemán"/>
    <s v="Nicolas"/>
    <n v="14.502222222159617"/>
    <x v="0"/>
    <m/>
    <m/>
  </r>
  <r>
    <x v="1"/>
    <x v="0"/>
    <d v="2021-05-27T21:41:58"/>
    <d v="2021-05-29T21:41:58"/>
    <x v="0"/>
    <s v="(2) Asesoría o consultas sobre la postulación de propuestas"/>
    <s v="Maidarlyn González"/>
    <n v="3023198079"/>
    <x v="1"/>
    <s v="(0) -Seleccione-"/>
    <x v="1"/>
    <s v="Maidarlyn Luisana González Ramírez"/>
    <n v="3023198079"/>
    <s v="marbelisgonzalezcambar@Gmail.col"/>
    <s v="Quiero Registrarme para Obtener la colaboración del plan "/>
    <m/>
    <s v="En atención a su solicitud, la invitamos a consultar los documentos definitivos dispuestos para ello en el micrositio de la convocatoria, para que así pueda validar si el medio de comunicación por el cual hará su postulación se encuentra habilitado para poder participar. Por otra parte, la recepción de propuestas se realizará a través del enlace dispuesto por la entidad,  el cual dejamos al final de esta respuesta, tenga en cuenta que se debe utilizar el usuario y contraseña que sea asignado al momento de la postulación. Le recordamos que solo se tendrán en cuenta las propuestas que se presenten en la fecha y hora estipuladas._x000a_​Link postulación: https://bpm.mintic.gov.co/AP/Home.aspx?idFrm=2313"/>
    <d v="2021-05-28T12:18:00"/>
    <x v="0"/>
    <x v="1"/>
    <s v="Daniela Alemán"/>
    <s v="Nicolas"/>
    <n v="14.60055555542931"/>
    <x v="0"/>
    <m/>
    <m/>
  </r>
  <r>
    <x v="2"/>
    <x v="1"/>
    <d v="2021-05-27T09:43:00"/>
    <d v="2021-05-29T09:43:00"/>
    <x v="0"/>
    <s v="(2) Asesoría o consultas sobre la postulación de propuestas"/>
    <s v="Indalecio Copete R."/>
    <n v="3013851664"/>
    <x v="2"/>
    <s v="(0) -Seleccione-"/>
    <x v="2"/>
    <s v="Indalecio Copete R."/>
    <n v="3013851664"/>
    <s v="indalecio.copete@gmail.com"/>
    <s v="Con respecto a la Convocatoria Transformación Digital y fortalecimiento de Medios de Comunicación._x000a_ _x000a__x000a_La consulta es la siguiente: En el borrador de la convocatoria NO aparecen algunas palabras textuales para Televisión como Transmisores, Antenas   y cabeceras digitales. La pregunta es ¿Si se puede armar un proyecto de transformación digital para adquisición de estos elementos en la línea de inversión 2?  que es el Acompañamiento en la transformación de los procesos empresariales:_x000a__x000a_Actualización y/o adquisición de hardware y/o software específico al proceso operativo._x000a_Esto es Debido a que nuestro proceso operativo final es producir contenido audiovisual y enviarlo por una señal de televisión radiodifundida y actualmente el sistema es analógico y con estos equipos se podría pasar a Digital TDT _x000a__x000a_Gracias_x000a_"/>
    <m/>
    <s v="De acuerdo a la solicitud recibida, le informamos que en el anexo N° 5 Anexo técnico, en el numeral 8.2, EJE 2 – ACOMPAÑAMIENTO EN LA TRANSFORMACIÓN DE LOS PROCESOS EMPRESARIALES, numeral  8.2.1.1.1 Televisión, en la Gestión de la distribución: Hardware y/o Software para la difusión y contribución de las señales de televisión sobre diferentes medios, canales o plataformas (no incluye equipos, dispositivos y/o aplicaciones para la radiodifusión terrestre de las señales de televisión analógica o digital), por tal motivo no se podría realizar la financiación de este proyecto, debido a que en su observación manifiesta que su propósito es  producir contenido audiovisual y enviarlo por una señal de televisión radiodifundida y actualmente el sistema es analógico y con estos equipos se podría pasar a señal Digital TDT. "/>
    <d v="2021-05-28T17:09:00"/>
    <x v="0"/>
    <x v="0"/>
    <s v="Daniela Alemán"/>
    <s v="Nicolas"/>
    <n v="31.433333333290648"/>
    <x v="0"/>
    <m/>
    <m/>
  </r>
  <r>
    <x v="3"/>
    <x v="0"/>
    <d v="2021-05-28T11:38:17"/>
    <d v="2021-05-30T11:38:17"/>
    <x v="0"/>
    <s v="(2) Asesoría o consultas sobre la postulación de propuestas"/>
    <s v="Fundacion Naturaleza y Vida y/o Emisora Comunitaria Juventud Stereo 106.6 FM - HKM-98"/>
    <n v="8210011825"/>
    <x v="3"/>
    <s v="(0) -Seleccione-"/>
    <x v="3"/>
    <s v="Martha Lucia Torres Silva"/>
    <n v="3184520062"/>
    <s v="juventudstsevilla@hotmail.com"/>
    <s v="Buenos Días A partir del día de hoy aprovecharemos al máximo esta plataforma para realizar consultas, en la elaboración de nuestra propuesta, de antemano agradecemos la atención. La primera inquietud cuando se habla de bienes y servicios en la propuesta, se puede incluir mejoramiento de equipos para el estudio de la emisora, como micrófonos, equipos de computo, cámaras fotográficas para trabajo en las redes sociales, construcción  de App para nuestros clientes.  Agradezco la atención a la presente Martha Lucia Torres Silva  Representante Legal"/>
    <m/>
    <s v="De acuerdo con su solicitud, informamos que dentro del Anexo No. 5  Anexo Técnico, en el numeral  8.2. EJE 2 de ACOMPAÑAMIENTO EN LA TRANSFORMACIÓN DE LOS PROCESOS EMPRESARIALES, y a su vez dentro de la línea estratégica numeral 8.2.1. ACTUALIZACIÓN Y/O ADQUISICIÓN E IMPLEMENTACIÓN DE HARDWARE Y/O SOFTWARE ESPECÍFICO AL PROCESO OPERATIVO, la cual nos indica lo siguiente: Esta línea permitirá modelos de negocios organizados para robustecer los procesos operativos o misionales de las organizaciones, diseñando y/o fortaleciendo estructuras empresariales basadas en tecnología, con equipos, elementos, dispositivos o aplicaciones que incorporen cambios y métodos agiles a sus procesos productivos._x000a__x000a_Por lo tanto, su propuesta puede incluir el mejoramiento de equipos y los procesos que usted menciona. "/>
    <d v="2021-05-28T17:16:00"/>
    <x v="0"/>
    <x v="1"/>
    <s v="Daniela Alemán"/>
    <s v="Nicolas"/>
    <n v="5.6286111110821366"/>
    <x v="0"/>
    <m/>
    <m/>
  </r>
  <r>
    <x v="4"/>
    <x v="0"/>
    <d v="2021-05-28T11:55:47"/>
    <d v="2021-05-30T11:55:47"/>
    <x v="0"/>
    <s v="(2) Asesoría o consultas sobre la postulación de propuestas"/>
    <s v="Mauricio Barco M"/>
    <n v="71745768"/>
    <x v="4"/>
    <s v="(0) -Seleccione-"/>
    <x v="4"/>
    <s v="Yoing Mauricio Barco Montoya"/>
    <n v="3117071721"/>
    <s v="yoing.barco@gmail.com"/>
    <s v="Como será el proceso de selección de las propuestas ; por puntaje o por sorteo?"/>
    <m/>
    <s v="Teniendo en cuenta su inquietud le informamos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 Convocatoria, está expuesto en el numeral 2.1 cronograma, la tabla donde se da a conocer la actividad de Audiencia de sorteo, la cual se llevara a cabo el día 05 de agosto de 2021 – 9:00 a.m, en el Edificio Murillo Toro, carrera 8ª entre calles12A y 12B de la ciudad de Bogotá, D.C – Auditorio 9, donde se asignará un número ascendente a cada proponente habilitado para la participación en la audiencia del sorteo de las propuestas habilitadas por cada categoría y subcategoría requisitos. En este mismo documento en el numeral 2.10  se encuentra estipulada la AUDIENCIA DE SORTEO, donde se señala lo siguiente: Una vez efectuado el análisis de las propuestas para cada uno de los medios de comunicación en sus diferentes categorías y subcategorías, luego de agotar los correspondientes términos de subsanación de las propuestas y teniendo en cuenta las respuestas finales a las evaluaciones de los ofrecimientos y a que la administración cuenta con el listado correspondiente de todos los posibles habilitados para cada medio, categoría y subcategoría, para efectos de la asignación de los recursos se llevará a cabo una audiencia de sorteo a través de la cual se escogerán los beneficiarios finales, la cuál será reglamentada en el capítulo de evaluación de la presente convocatoria.  por lo que lo invitamos a consultar los documentos correspondientes."/>
    <d v="2021-05-28T17:27:00"/>
    <x v="0"/>
    <x v="0"/>
    <s v="Daniela Alemán"/>
    <s v="Nicolas"/>
    <n v="5.5202777777449228"/>
    <x v="0"/>
    <m/>
    <m/>
  </r>
  <r>
    <x v="5"/>
    <x v="0"/>
    <d v="2021-05-28T12:32:00"/>
    <d v="2021-05-30T12:32:00"/>
    <x v="0"/>
    <s v="(2) Asesoría o consultas sobre la postulación de propuestas"/>
    <s v="Settumps Radio"/>
    <n v="1018429461"/>
    <x v="3"/>
    <s v="(0) -Seleccione-"/>
    <x v="5"/>
    <s v="Alexander Camilo Rodriguez"/>
    <n v="3013912217"/>
    <s v="acamilorh@gmail.com"/>
    <s v="Buen dia. Quiero saber los requisitos para participar en la convocatoria. En el caso de una radio online debe tener rut, y camara de comercio?"/>
    <m/>
    <s v="En atención a su solicitud, nos permitimos precisar y aclarar al interesado en participar de la presente convocatoria, que las emisoras online pertenecen a la categoría cinco (5) de “Medios Digitales”, por lo tanto para poder participar en esta categoría, se deben cumplir los requisitos y condiciones establecidos en el anexo N° 5 “Anexo Técnico”, en el numeral 7.  “IDENTIFICACION DE LAS CATEGORIAS, REQUISITOS Y CONDICIONES DE PARTICIPACION” y expuesto específicamente en el numeral  7.5 Categoría No. 5 “Medios de comunicación digitales”, en donde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Que correspondan a medios de comunicación colombianos, cuyo canal de difusión sea únicamente página web._x000a_2. La página web del medio debe haberse creado y encontrarse activa, como mínimo, a partir del 11 de marzo del año 2020.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4. Que el medio realice la producción de contenido informativo de carácter periodístico y/o de producción de noticias y/o cultural._x000a__x000a_Asi mismo,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_x000a__x000a_Finalmente, el aspirante que esté interesado en participar en la convocatoria deberá estar legalmente constituido y anexar dicha documentación  solicitada en el Anexo 1. “CARTA DE PRESENTACIÓN DE LA PROPUESTA”, por lo tanto en el caso del proponente, este debe adjuntar el RUT, cámara de comercio y demás documentos que acrediten la existencia y representación legal  para aplicar a la convocatoria en dicho anexo 1. _x000a__x000a_Por último, lo invitamos a que conozcan en detalle los demás documentos definitivos dispuestos para ello en el micrositio de la convocatoria:  https://www.mintic.gov.co/transformaciondigitalmedios/759/w3-channel.html, en la pestaña documentos del proceso."/>
    <d v="2021-05-29T09:43:00"/>
    <x v="0"/>
    <x v="1"/>
    <s v="Daniela Alemán"/>
    <s v="Alvaro"/>
    <n v="21.183333333407063"/>
    <x v="0"/>
    <m/>
    <m/>
  </r>
  <r>
    <x v="6"/>
    <x v="0"/>
    <d v="2021-05-28T12:48:00"/>
    <d v="2021-05-30T12:48:00"/>
    <x v="0"/>
    <s v="(3) Solicitudes u observaciones al proceso de convocatoria"/>
    <s v="FUTBOLETE MEDIA LAB"/>
    <n v="900626208"/>
    <x v="1"/>
    <s v="(Prensa) Prensa"/>
    <x v="5"/>
    <s v="Alvaro José Murgueitio Marín"/>
    <n v="573162299899"/>
    <s v="alvarom@futbolete.com"/>
    <s v="Buenas tardes,  Nos dieron a conocer información sobre la convocatoria para apoyar la transformación digital de medios de comunicación, y queríamos ver la posibilidad de aplicar desde nuestra empresa, con la cual tenemos un medio digital de más de 12 años de vigencia: www.futbolete.com  Qué requisitos o condiciones deberíamos tener para aplicar?  Muchas gracias   Alvaro Murgueitio FUTBOLETE MEDIA LAB "/>
    <m/>
    <s v="Teniendo en cuenta su inquietud  y de acuerdo a la categoría de su interés para participar de esta convocatoria le informamos que dentro de los documentos publicados en el micrositi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Que correspondan a medios de comunicación colombianos, cuyo canal de difusión sea únicamente página web._x000a_2. La página web del medio debe haberse creado y encontrarse activa, como mínimo, a partir del 11 de marzo del año 2020.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4. Que el medio realice la producción de contenido informativo de carácter periodístico y/o de producción de noticias y/o cultural._x000a__x000a_Fi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_x000a_Así mismo, lo invitamos a consultar en detalle los documentos definitivos dispuestos para ello en el micrositio de la convocatoria: https://www.mintic.gov.co/transformaciondigitalmedios/759/w3-channel.html, en la pestaña documentos del proceso."/>
    <d v="2021-05-29T09:50:00"/>
    <x v="0"/>
    <x v="0"/>
    <s v="Daniela Alemán"/>
    <s v="Alvaro"/>
    <n v="21.033333333267365"/>
    <x v="0"/>
    <m/>
    <m/>
  </r>
  <r>
    <x v="7"/>
    <x v="0"/>
    <d v="2021-05-28T12:55:00"/>
    <d v="2021-05-30T12:55:00"/>
    <x v="0"/>
    <s v="(3) Solicitudes u observaciones al proceso de convocatoria"/>
    <s v="Hernán Mora Reyes"/>
    <n v="17415011"/>
    <x v="4"/>
    <s v="(0) -Seleccione-"/>
    <x v="6"/>
    <s v="Hernán Mora Reyes"/>
    <n v="3118621482"/>
    <s v="visionllanerameta@gmail.com"/>
    <s v="Cordial saludo,  En el micrositio solo se encuentra el borrador de la convocatoria. Donde podemos consultar los pliegos definitivos, documento definitivo de la convocatoria  y acto administrativo que ordena la apertura; solo encontramos borrador y nueva agenda; existe una línea telefónica de atención  o un funcionario que nos pueda asesorar respecto al desarrollo de la convocatoria y la presentación de propuestas? Gracias."/>
    <m/>
    <s v="De acuerdo con su solicitud, le informamos que el día de ayer 27/05/2021 fueron publicados los documentos definitivos de esta convocatoria, estos podrán consultarlos a través del micrositio de la convocatoria: https://www.mintic.gov.co/transformaciondigitalmedios/759/w3-channel.html, en la pestaña documentos del proceso; hacemos la invitación de leer los documentos antes mencionados y cualquier inquietud, observación o consulta que se le generen puede hacerlo en el micrositio, accediendo a la pestaña centro de consultas, donde deberá diligenciar todos los campos del formulario que se despliega. "/>
    <d v="2021-05-29T09:56:00"/>
    <x v="0"/>
    <x v="1"/>
    <s v="Daniela Alemán"/>
    <s v="Alvaro"/>
    <n v="21.016666666720994"/>
    <x v="0"/>
    <m/>
    <m/>
  </r>
  <r>
    <x v="8"/>
    <x v="0"/>
    <d v="2021-05-28T16:13:00"/>
    <d v="2021-05-30T16:13:00"/>
    <x v="0"/>
    <s v="(3) Solicitudes u observaciones al proceso de convocatoria"/>
    <s v="Publicaciones y Producciones Colombia SAS"/>
    <n v="901358678"/>
    <x v="1"/>
    <s v="(Revista) Revista"/>
    <x v="7"/>
    <s v="Jose Nilson Diaz Martinez"/>
    <n v="3166291681"/>
    <s v="revistagestion21@gmail.com"/>
    <s v="Queremos saber el pliego definitivo cuando lo publican. y que se debe hacer porque en el caso nuestro, el producto que teniamos era una revista impresa y desde marzo del año pasado cuando inicio la pandemia del covid 19 dejamos de circular; por lo cual decidimos crear la web www.gestion-integral.com.co desde el 4 de junio del 2020. la inquietud es en donde nos clasificamos si la categoría 5 en la  cual están contempladas  las plataformas digitales, debidamente constituidas antes del 11 de marzo del 2020, pero nosotros nos trasladamos desde el 4 de junio por fuerza mayor. o clasificarnos en la la categoría 4 en donde se encuentran las revistas, pero en estos momentos no estamos circulando en forma impresa. Esa es básicamente la inquietud y estoy seguro que a muchos medios de comunicación les esta pasando lo mismo. Les agradecemos su valiosa atención, y a la espera de su respuesta ya que necesitamos con urgencia ser favorecidos con esta gran ayuda del Ministerio de las Tics. Cordial saludo Jose Nilson Diaz Director cel 3166291681"/>
    <m/>
    <s v="De acuerdo con su solicitud, le informamos que el día de ayer 27/05/2021 fueron publicados los documentos definitivos de esta convocatoria, estos podrán consultarlos a través del micrositio de la convocatoria: https://www.mintic.gov.co/transformaciondigitalmedios/759/w3-channel.html, en la pestaña documentos del proceso._x000a_Teniendo en cuenta la información que nos brinda dentro de la consulta, no puede aplicar a la categoría 5 “Medios Digitales”, ya que una de las condiciones y requisitos que se establecen es que el medio debe estar constituido antes del 11 de marzo del 2021 y para poder aplicar a la categoría 4 “REVISTAS”, se deben cumplir las condiciones que se establecen en el anexo N° 5 “Anexo Técnico”, en el numeral 7.  “IDENTIFICACION DE LAS CATEGORIAS, REQUISITOS Y CONDICIONES DE PARTICIPACION”  expuesto en el numeral 7.4 “Categoría No. 4 Revistas”  y  7.4.1 “Condiciones comunes a las subcategorías de revistas” en donde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Corresponder a medios de comunicación colombianos, cuyo canal de difusión principal es el de revistas de forma impresa_x000a_2. Acreditar la cobertura a nivel nacional o regional o local de la publicación, mediante certificación expedida por el representante legal, el contador y el revisor fiscal (cuando aplique)_x000a_3. Contar con la certificación del código ISSN, expedida por la Biblioteca Nacional de Colombia_x000a_4. Encontrarse debidamente constituidos y funcionando antes del 11 de marzo del año 2020."/>
    <d v="2021-05-29T10:03:00"/>
    <x v="0"/>
    <x v="0"/>
    <s v="Daniela Alemán"/>
    <s v="Alvaro"/>
    <n v="17.833333333313931"/>
    <x v="0"/>
    <m/>
    <m/>
  </r>
  <r>
    <x v="9"/>
    <x v="0"/>
    <d v="2021-05-28T19:17:00"/>
    <d v="2021-05-30T19:17:00"/>
    <x v="0"/>
    <s v="(3) Solicitudes u observaciones al proceso de convocatoria"/>
    <s v="ASOCIACION CANAL 5 DE TELEVISION LOCAL"/>
    <n v="8120083537"/>
    <x v="2"/>
    <s v="(0) -Seleccione-"/>
    <x v="2"/>
    <s v="Indalecio Copete Romero"/>
    <n v="3013851664"/>
    <s v="indalecio.copete@gmail.com"/>
    <s v="En los datos adjuntos a este correo se envía una solicitud formal de revisión de la convocatoria transformación digital en cuanto los canales locales sin ánimo de lucro. "/>
    <m/>
    <s v="Debido a que no se encuentra adjuntó el documento que indica el interesado, lo invitamos por favor a volver a formular su inquietud nuevamente y adjuntar el documento en el micrositio de la convocatoria: https://www.mintic.gov.co/transformaciondigitalmedios/759/w3-channel.html."/>
    <d v="2021-05-29T17:58:00"/>
    <x v="0"/>
    <x v="1"/>
    <s v="Alba Gómez"/>
    <s v="Alvaro"/>
    <n v="22.683333333407063"/>
    <x v="0"/>
    <m/>
    <m/>
  </r>
  <r>
    <x v="10"/>
    <x v="1"/>
    <d v="2021-05-28T12:15:00"/>
    <d v="2021-05-30T12:15:00"/>
    <x v="0"/>
    <s v="(2) Asesoría o consultas sobre la postulación de propuestas"/>
    <s v="ORGANIZACION RADIAL OLIMPICA S.A "/>
    <n v="8901031974"/>
    <x v="3"/>
    <s v="(0) -Seleccione-"/>
    <x v="8"/>
    <s v="Tulio Naranjo Africano"/>
    <n v="3116602841"/>
    <s v="tnaranjo@oro.com.co"/>
    <s v="Buenas tardes Sres. Mintic, _x000a_Teniendo en cuenta la Convocatoria para financiar e implementar planes, programas o proyectos, para apoyar la transformación digital de los medios de comunicación, en cualquiera de las etapas del negocio en el marco de la reactivación económica, en la Organización Radial Olímpica estamos elaborando una propuesta y quisiéramos saber si la financiación corresponde a recursos no reembolsables._x000a_Yo elabore esta misma consulta hace una semana al correo de minticresponde@minti.gov.co y me generaron el radicado 211041016. _x000a_Atento a su amable y oportuna respuesta, _x000a_Tulio Naranjo Africano. _x000a_ Jefe de Proyectos e Innovación _x000a_Celular 3116602841 _x000a_Barranquilla, Colombia "/>
    <m/>
    <s v="En atención a su solicitud y basandonos en el Anexo No. 5 “Anexo Técnico”, con el fin de realizar una distribución que promueva la eficiencia de los recursos asignados para la vigencia 2021, dicha distribución se observa en el numeral 6. PRESUPUESTO PARA LA FINANCIACION DE LOS PROYECTOS”, donde se expone lo siguiente:  Atendiendo lo dispuesto en la Ley 2063 de 2020, el MinTIC ha dispuesto dentro del presupuesto del Fondo Único de Tecnologías de la Información y las Comunicaciones – FUNTIC, para la vigencia 2021 recursos por un valor total de OCHENTA Y CINCO MIL MILLONES DE PESOS MONEDA CORRIENTE ($85.000.000.000.00 M/CTE), de acuerdo con el Certificado de Disponibilidad Presupuestal No. 109121 del 20 de abril de 2021, expedido por la por el GIT de Presupuesto de la Subdirección Financiera del MinTIC._x000a_Los proyectos que serán objeto de financiación por parte del FUNTIC y la distribución de los recursos, para el caso de radiodifusión sonora ubicada en la Categoría No. 1 se tiene un presupuesto de $ 30.923.223.473,00, en donde se encuentra subcategorizado en emisoras Clase A, B, C y D._x000a_En este sentido, se le informa al proponente que partiendo del marco de la reactivación económica, los recursos que sean desembolsados y ejecutados en su totalidad no son reembolsables durante la vigencia 2021, es decir hasta el 31 de diciembre de 2021. Sin embargo, en el documento de “CONDICIONES DE PARTICIPACIÓN”, en el numeral 2.13 ASIGNACIÓN DE RECURSO PARA FINANCIAMIENTO DE PROYECTOS, en la NOTA 1 se expresa lo siguiente: Aquellos beneficiarios que hayan recibido desembolsos por concepto de la financiación y, por hechos ajenos y no imputables al beneficiario, no puedan ejecutar, total o parcialmente, el proyecto de acuerdo con los términos establecidos, deberán comunicar dicha situación a la Entidad, manifestando su renuncia a la financiación, y procederán de inmediato a reintegrar los recursos no ejecutados, dentro del término que establezca la entidad, a la cuenta bancaria del Fondo Único de Tecnologías de la Información y las Comunicaciones con NIT 800.131.648-6: Banco Davivienda, tipo de cuenta: ahorros, número 00018-500003-3, y remitir copia de la consignación. Lo anterior sin perjuicio de las actuaciones administrativas a las que haya lugar."/>
    <d v="2021-05-29T18:08:00"/>
    <x v="0"/>
    <x v="1"/>
    <s v="Alba Gómez"/>
    <s v="Nicolas"/>
    <n v="29.883333333476912"/>
    <x v="0"/>
    <m/>
    <m/>
  </r>
  <r>
    <x v="11"/>
    <x v="0"/>
    <d v="2021-05-29T13:15:24"/>
    <d v="2021-05-31T13:15:24"/>
    <x v="0"/>
    <s v="(3) Solicitudes u observaciones al proceso de convocatoria"/>
    <s v="Fundación para el Desarrollo Social Promover"/>
    <n v="805024229"/>
    <x v="2"/>
    <s v="(0) -Seleccione-"/>
    <x v="9"/>
    <s v="Han Yu Pava"/>
    <n v="3103892025"/>
    <s v="hanyupava@canalcalitv.com"/>
    <s v="Cordial saludo, de antemano queremos agradecer la disposición del gobierno nacional y el apoyo directo para la transformación digital y el fortalecimiento de los medios de comunicación mediante la mencionada convocatoria.  La presente comunicación tiene el fin de solicitar la revisión de uno de los requerimientos o aclaración del mismo, pues revisando los términos, encontramos con sorpresa que en el ANEXO 5. ANEXO TÉCNICO de la convocatoria, se menciona, como uno de los prerrequisitos para participar, el tener licencia para la operación del servicio con una vigencia mínima al 31 de diciembre de 2023 como se ve en la imagen adjunta.   Sin embargo, en una reunión efectuada en la ciudad de Popayán (Cauca) los días 28 y 29 de junio de 2018, se nos entregó por parte de la ANTV a todos los operadores de televisión abierta sin ánimo de lucro la renovación de nuestra licencia por 10 años contados a partir de 2012, esto significa que a todos se nos vence la licencia en el 2022 impidiendo nuestra participación total en la convocatoria.  Esperamos que este requerimiento sea un error por falta de información en el empalme con la extinta ANTV y que se pueda corregir, pues tenemos muchas intenciones de participar y sabemos que estas convocatorias pueden ayudar mucho al sector, sobretodo de los canales locales sin ánimo de lucro que tienen tantas dificultades para su financiación. "/>
    <s v="https://mintic.sharepoint.com/:i:/g/direccion_economia_digital/EQPAdpybRZlJjeYkC5Gw_nsBG5Bs-6eoc4ttg2y1378lBA?e=ke9lri_x000a_"/>
    <s v="Una vez revisada la situación particular de los operadores cuya concesión tiene vigencia hasta el 2022 y podrían participar en la Subcategoría 2.3. Operadores estación local sin ánimo de lucro de la Categoría No. 2 Televisión, se tiene que el supuesto fáctico esgrimido podría del tiempo concesionado y el requisito establecido por la entidad podría generar el efecto adverso de restricción en la participación, se hace necesario incluir las reglas correspondientes y suficientes  en el Anexo 5 &quot;Anexo técnico&quot;, para dejar clara la situación y garantizar la participación de los operadores cuya concesión tiene vigencia hasta el 2022, por lo que se acepta parcialmente la observación y a través de la  adenda No. 1 se incluirán las condiciones necesarias para la habilitación siempre y cuando se radique ante la Entidad, en los términos planteados en la normativa vigente, la solicitud de prórroga dentro de la presente vigencia, en los plazos establecidos en el Anexo No. 5 Anexo Técnico y en el documento de CONDICIONES DE PARTICIPACIÓN DE LA CONVOCATORIA."/>
    <d v="2021-06-11T21:55:00"/>
    <x v="1"/>
    <x v="2"/>
    <m/>
    <s v="Nicolas"/>
    <n v="320.65999999997439"/>
    <x v="0"/>
    <m/>
    <m/>
  </r>
  <r>
    <x v="12"/>
    <x v="0"/>
    <d v="2021-05-30T12:42:57"/>
    <d v="2021-06-01T12:42:57"/>
    <x v="0"/>
    <s v="(3) Solicitudes u observaciones al proceso de convocatoria"/>
    <s v="ASOCIACION CANAL 5 DE TELEVISION LOCAL"/>
    <n v="8120083537"/>
    <x v="2"/>
    <s v="(0) -Seleccione-"/>
    <x v="2"/>
    <s v="Indalecio Copete Romero "/>
    <n v="3013851664"/>
    <s v="indalecio.copete@gmail.com"/>
    <s v="“En los datos adjuntos a este correo se envía una solicitud formal de revisión de la convocatoria transformación digital en cuanto los canales locales sin ánimo de lucro.&quot; _x000a__x000a_Cordial saludo, _x000a_  _x000a_Me permito dirigirme a Usted para hacer llegar esta solicitud con respecto a la _x000a_CONVOCATORIA DEFINITIVA MINTIC No. 001 de 2021, el borrador de la _x000a_convocatoria nos ilusionaba y nos dejaba entrever que los recursos para los canales _x000a_locales sin ánimo de lucro podrían tener un presupuesto adecuado para ejecutar _x000a_proyectos para los mismos, pero el documento de la convocatoria publicado el día _x000a_de ayer jueves, nos deja un mal sin sabor, más recursos para los grandes canales _x000a_privados, locales con ánimo de lucro y operadores comunitarios, los aproximados _x000a_430 millones para solo locales sin ánimo de lucro es irrisorio porque si los dividimos _x000a_en el número de canales existentes saldríamos a 26 millones pesos _x000a_aproximadamente, para poner un poco en contexto esto no alcanzaría para _x000a_comprar una cámara digital de alta definición moderna._x000a__x000a_Señora Ministra yo personalmente he visto como se ha movido para sacar al país _x000a_adelante en materia de tecnología, conectividad e inversiones, es digno de admirar, _x000a_pero este presupuesto asignado a estos canales de los cuales me tomo la vocería _x000a_NO servirá para implementar el objetivo de la convocatoria la “Gran llamada _x000a_Transformación Digital.” _x000a__x000a_Sé que ponerla en contexto de la situación que viven los canales locales en esta _x000a_misiva es difícil, pero si le pido por favor que su equipo de colaboradores revise el _x000a_presupuesto asignados a estos canales en la actual convocatoria. _x000a__x000a_Cuando salió el borrador nos alegramos porque se convertiría en una bocanada de _x000a_oxígeno para nuestros medios, y queremos que nuestros requerimientos sean _x000a_escuchados para mantener la televisión local abierta viva y vigente en el país. _x000a__x000a_Cordialmente, _x000a_INDALECIO COPETE ROMERO. _x000a_Represéntate legal _x000a_Asociación Canal 5 de televisión local "/>
    <s v="https://mintic.sharepoint.com/:b:/g/direccion_economia_digital/EVzS_ZIA9VZNkLesqAJOTC4BQFIQFOQsjvGPX6I_TjtkqA?e=Lt2WGc_x000a_"/>
    <s v="No se acepta la observación. Como primera medida, su entendimiento es erróneo, la financiación de proyectos en la Subcategoría de Televisión Local Sin Ánimo de Lucro no corresponde al ejercicio planteado en su comunicación. Los operadores interesados pueden presentar proyectos de hasta $100.000.000 y en esa medida pueden ser objeto de financiación previa verificación de las condiciones técnicas, financieras y jurídicas, a través del mecanismo de asignación aleatorio establecido en los documentos de la convocatoria. En segund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_x000a__x000a_Finalmente, se aclara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En esa medida no es viable su modificación a la fecha._x000a__x000a_Ahora bien, en lo que corresponde a la solicitud encaminada a habilitar la participación de los operadores cuya concesión tiene vigencia hasta el 2022, al igual que se habilite la inclusión de actividades asociadas a la transferencia de tecnología de análoga a digital, se acepta parcialmente la misma y se regulará lo pertinente mediante Adenda No. 1."/>
    <d v="2021-06-11T21:55:00"/>
    <x v="1"/>
    <x v="2"/>
    <m/>
    <s v="Nicolas"/>
    <n v="297.20083333330695"/>
    <x v="0"/>
    <m/>
    <m/>
  </r>
  <r>
    <x v="13"/>
    <x v="0"/>
    <d v="2021-05-30T22:39:29"/>
    <d v="2021-06-01T22:39:29"/>
    <x v="0"/>
    <s v="(2) Asesoría o consultas sobre la postulación de propuestas"/>
    <s v="Publicaciones Seguimiento SAS"/>
    <n v="900839919"/>
    <x v="1"/>
    <s v="(Prensa) Prensa"/>
    <x v="10"/>
    <s v="Leopoldo Díaz Granados Cruz"/>
    <n v="3042251124"/>
    <s v="leodiazgranados@seguimiento.co"/>
    <s v="Actualmente el medio de comunicación digital seguimiento.co cuenta con un desarrollo web y un CMS (administrador de contenido) en Drupal versión 7, que está próximo a quedar obsoleto, lo cual requiere una urgente migración a la última versión Drupal 9. Dicha migración hace obligatorio que el sitio web sea rediseñado teniendo que el lenguaje en el que está construido Drupal 9 así lo requiere.   Después de analizar los 3 ejes de las 'condiciones de participación en la convocatoria', nos enfrentamos a la duda sobre si la migración de CMS a Drupal 9 y el consecuente rediseño y desarrollo del sitio web de Seguimiento.co cabe en el eje 3:- Desarrollo e Implementación de Tecnología para la Transformación Digital, específicamente en la línea 'Migrar o crear la actividad de la organización en formato digital (Página web o APP)'.  La duda que tenemos es que en dicha línea del eje 3 se especifica que &quot;Con esta línea de desarrollo de productos digitales, se pretende fortalecer al medio que NO CUENTE con este servicio&quot;.   Para contextualizar mejor la duda: Nos preguntamos si este punto es solo para aquellos que no cuenten con sitio web o si la modernización que requerimos podría ser presentada en este eje y línea específica. "/>
    <m/>
    <s v="Atendiendo su consulta, es importante recordar que para poder participar en la presente convocatoria, el medio de comunicación debe de estar legalmente constituido antes del 11 de marzo del 2020, vigente y operando en Colombia. Direccionando lo que usted expresa al anexo 5 “Anexo Técnico”, se está refiriendo al eje estratégico 3 descrito en el numeral  8.3.1 “ACTUALIZACIÓN Y/O ADQUISICIÓN E IMPLEMENTACIÓN DE INFRAESTRUCTURA DE TECNOLOGÍA DE LA INFORMACIÓN (TI)” y a la línea estratégica 3, expuesto en el numeral 8.3.3 “LINEA ESTRATEGICA SERVICIO O PRODUCTO DIGITAL”, tal cual como usted lo menciona, el principal objetivo de esta línea estratégica es fortalecer a aquellos medios de comunicación que no cuenten con un servicio o producto digital y que requieran o sea necesario desarrollarlo o implementarlo, teniendo claro la finalidad de esta línea estratégica y respondiendo directamente a su pregunta, la respuesta es Sí, en esta línea solo podrán aplicar los medios de comunicación que no cuenten con este servicio o producto digital, por lo que en su caso, su propuesta, plan o proyecto no se podría presentar en este eje y línea estratégica, ya que ustedes cuentan con un sitio web y lo que pretenden es realizar un proceso de modernización o actualización de la misma._x000a_Siendo así y teniendo en cuenta la descripción de su necesidad usted podría postularse o aplicar a la categoría número 5 “Medios Digitales”  y desarrollar su propuesta, plan o proyecto en el eje estratégico 2, descrito en el numeral   8.2 EJE 2 – “ACOMPAÑAMIENTO EN LA TRANSFORMACIÓN DE LOS PROCESOS EMPRESARIALES” específicamente en la primera línea estratégica, descrito en el numeral 8.2.1 “ACTUALIZACIÓN Y/O ADQUISICIÓN E IMPLEMENTACIÓN DE HARDWARE Y/O SOFTWARE ESPECÍFICO AL PROCESO OPERATIVO”, del anexo 5 “Anexo Técnico”, para ello deberá tener en cuenta los procesos operativos de esta categoría mencionados en el numeral 8.2.1.1.5  “Medios Digitales”, cumplir con las  condiciones específicas de los proyectos asociados de esta línea expuesto en el numeral 8.2.1.2 “Condiciones específicas de los proyectos asociados a la línea de actualización y/o adquisición e implementación de hardware y/o software específico al proceso operativo”, además de cumplir con los  requisitos técnicos, jurídicos y demás condiciones que dentro de esta línea se establecen."/>
    <d v="2021-05-31T16:06:00"/>
    <x v="0"/>
    <x v="3"/>
    <s v="Daniela Alemán"/>
    <s v="Nicolas"/>
    <n v="17.441944444435649"/>
    <x v="0"/>
    <m/>
    <m/>
  </r>
  <r>
    <x v="14"/>
    <x v="2"/>
    <d v="2021-05-31T08:58:28"/>
    <d v="2021-06-02T08:58:28"/>
    <x v="0"/>
    <s v="(3) Solicitudes u observaciones al proceso de convocatoria"/>
    <s v="ASOCIACION CANAL 5 DE TELEVISION LOCAL"/>
    <n v="8120083537"/>
    <x v="2"/>
    <s v="(0) -Seleccione-"/>
    <x v="2"/>
    <s v="Indalecio Copete Romero"/>
    <n v="3013851664"/>
    <s v="indalecio.copete@gmail.com"/>
    <s v="Cordial saludo.En los datos adjuntos a este correo se envía una solicitud formal de  revisión de la convocatoria transformación digital.Estaré atento a su respuesta-- Indalecio Copete R.3013851664 _x000a_Cordial saludo, _x000a_Me permito dirigirme a usted para hacer llegar esta solicitud con respecto a la CONVOCATORIA DEFINITIVA MINTIC No. 001 de 2021, el borrador de la convocatoria nos ilusionaba y nos dejaba entrever que los recursos para los canales locales sin ánimo de lucro podrían tener un presupuesto adecuado para ejecutar proyectos para los mismos, pero el documento de la convocatoria publicado el día de ayer jueves, nos deja un mal sin sabor, asignar más recursos para los grandes canales privados, locales con ánimo de lucro y operadores comunitarios, los cuales no tienen las limitantes en pautas para generar recursos como los locales sin ánimo de lucro es poco equitativo, si hacemos un ejercicio los aproximados 430 millones asignados para los locales sin ánimo de lucro es irrisorio porque si los dividimos en el número de canales existentes saldrían a 26 millones pesos aproximadamente, y para poner un poco en contexto esto no alcanzaría para comprar una cámara digital de alta definición moderna u otro equipo específico al proceso operativo. _x000a__x000a_Señora Ministra, yo personalmente he visto como se ha movido para sacar al país adelante en materia de tecnología, conectividad e inversiones, es digno de admirar; pero el presupuesto asignado a estos canales locales sin ánimo de lucro de los cuales me tomo la vocería NO servirá para implementar el objetivo de la convocatoria la “Gran llamada Transformación Digital.”_x000a__x000a_Por otra parte, la convocatoria pone como requisito licencias de vigencia mínimas a 31 de diciembre del 2023, la mayoría de los licenciatarios tienen como fin de operaciones a diciembre del 2022, esto excluye a casi todos los Canales locales sin ánimo de lucro de la convocatoria a pesar de la posible renovación. _x000a__x000a_La convocatoria habla de: “Transformación Digital y fortalecimiento de Medios de Comunicación” y el Mintic cierra las posibilidades para la postulación de los proyectos para lograr la financiación de la migración a los Sistemas De Televisión Digital Terrestre, algo que va en contravía al objetivo primordial de la misma convocatoria, darle acceso y oferta de televisión digital a mas habitantes de cierta forma ayuda a disminuir la brecha digital en el país.  _x000a__x000a_Sé que ponerla en contexto de la situación que viven los canales locales en esta misiva es difícil, pero si le pido por favor que su equipo de colaboradores revise el presupuesto asignado a estos canales en la actual convocatoria y los otros puntos expuestos en este documento. _x000a__x000a_Los ingresos en canales como el nuestro han disminuido notablemente por la situación económica generada por la pandemia del Covid–19, está situación ha conllevado a la parálisis de los planes de estudio y migración a la nueva tecnología de televisión Digital TDT, ya que recursos destinados para la implementación de dicha tecnología se han tenido que invertir para pagos de nómina y otros compromisos que no dan espera. Esta crisis del Covid–19 ha mermado considerablemente los ingresos por concepto de pauta publicitaria (las permitidas que no se compara al gran abanico de posibilidades que se le esta permitidos a los canales privados y locales con ánimo de lucro), auspicios y donaciones, además como ustedes saben la pandemia nos acompañara como mínimo hasta el primer trimestre del próximo año y la recuperación económica tardaría hasta tres años más en el mejor de los casos, a esto se le puede sumar que la crisis social, bloqueos generados por el paro retrasaran aun esta recuperación, esta situación sin duda alguna llevaría al cierre de TV5 “EL CANAL DE MONTERIA” _x000a__x000a_Cuando salió el borrador nos alegramos porque se convertiría en una bocanada de oxígeno para nuestros medios, por tanto, queremos que nuestros requerimientos sean escuchados con el fin de mantener la televisión local abierta sin ánimo de lucro viva y vigente en el país.   _x000a__x000a_Cordialmente, _x000a__x000a_INDALECIO COPETE ROMERO. _x000a_Represéntate legal. _x000a_Asociación Canal 5 de televisión local. "/>
    <s v="https://mintic.sharepoint.com/:f:/g/direccion_economia_digital/EoN0ennWWaNFvtCAazsxf_wBDpeEZIkodwNqVLWLrTQuPA?e=pcLA7W"/>
    <s v="&quot;No se acepta la observación. Como primera medida, su entendimiento es erróneo, la financiación de proyectos en la Subcategoría de Televisión Local Sin Ánimo de Lucro no corresponde al ejercicio planteado en su comunicación. Los operadores interesados pueden presentar proyectos de hasta $100.000.000 y en esa medida pueden ser objeto de financiación previa verificación de las condiciones técnicas, financieras y jurídicas, a través del mecanismo de asignación aleatorio establecido en los documentos de la convocatoria. En segund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_x000a__x000a_Finalmente, se aclara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En esa medida no es viable su modificación a la fecha._x000a__x000a_Ahora bien, en lo que corresponde a la solicitud encaminada a habilitar la participación de los operadores cuya concesión tiene vigencia hasta el 2022, al igual que se habilite la inclusión de actividades asociadas a la transferencia de tecnología de análoga a digital, se acepta parcialmente la misma y se regulará lo pertinente mediante Adenda No. 1.&quot;_x000a_"/>
    <d v="2021-06-11T21:55:00"/>
    <x v="1"/>
    <x v="2"/>
    <m/>
    <s v="Nicolas"/>
    <n v="276.94222222227836"/>
    <x v="1"/>
    <m/>
    <m/>
  </r>
  <r>
    <x v="15"/>
    <x v="2"/>
    <d v="2021-05-31T09:43:02"/>
    <d v="2021-06-02T09:43:02"/>
    <x v="0"/>
    <s v="(3) Solicitudes u observaciones al proceso de convocatoria"/>
    <s v="Pilar Hung"/>
    <m/>
    <x v="2"/>
    <m/>
    <x v="9"/>
    <s v="Pilar Hung"/>
    <m/>
    <s v="gerencia@canalcalitv.com"/>
    <s v="Buenas tardes, adjunto solicitud ante convocatoria para Transformación Digital y fortalecimiento de Medios de Comunicación.Gracias._x000a__x000a_Cordial saludo, de antemano queremos agradecer la disposición del gobierno nacional y el apoyo directo para la transformación digital y el fortalecimiento de los medios de comunicación mediante la mencionada convocatoria._x000a_La presente comunicación Tiene el fin de solicitar la revisión de uno de los requerimientos o aclaración del mismo, pues revisando los términos, encontramos con sorpresa que en el ANEXO 5. ANEXO TECNICO de la convocatoria, se menciona, como uno de los prerrequisitos para participar, el tener licencia para la operación del servicio con una vigencia mínima al 31 de diciembre de 2023 como se ve en la siguiente imagen:_x000a__x000a_Sin embargo, en una reunión efectuada enla ciudad de Popayán (Cauca) los días 28 y 29 de junio de 2018, se nos entregó por parte de la ANTV a todos los operadores de televisión abierta sin ánimo de lucro la renovación de nuestra licencia por 10 años contados a partir de 2012, esto significa que a todos se nos vence la licencia en el 2022 impidiendo nuestra participación total en la convocatoria._x000a__x000a_Esperamos que este requerímíenTo sea un error por falta de información en el empalme con la extinta ANTVy que se pueda corregir, pues Tenemos muchas ínTencíones de parTícípary sabanosquee$asconvocáoñaspuedenayudarmuchoalaxionsobmHodode|oscanáes locáesánánhnode|ucn&gt;quetknenTamesdñmuhadespaesuñnandadón._x000a_"/>
    <s v="https://mintic.sharepoint.com/:f:/g/direccion_economia_digital/ErG7BdtBO8pEjyjSruyRV2QBfgnIyeJu88r-92mF-YLpIg?e=gjigTH"/>
    <s v="Su entendimiento es correcto; para la entidad es totalmente claro que en la dinámica propia de los medios de comunicación se presentan condiciones en las cuales la denominación de un medio de comunicación (nombre comercial), puede no tener coincidencia con la denominación de la persona natural y/o jurídica que ostenta la titularidad del mismo y que se encuentra registrada ante la Cámara de Comercio competente y/o la autoridad encargada del registro público respectivo. En esa medida, aquellos interesados que se encuentren en dicha situación pueden participar en la convocatoria sin restricción alguna, siempre y cuando se acredite de manera sumaria la titularidad del medio de comunicación. No obstante se recuerda que los interesados deben acreditar la totalidad de las condiciones y requisitos establecidos en los numerales 7, 8 y 9 del Anexo No. 5 Anexo Técnico, al igual que las condiciones de la convocatoria. _x000a_"/>
    <d v="2021-06-11T21:55:00"/>
    <x v="1"/>
    <x v="2"/>
    <m/>
    <s v="Nicolas"/>
    <n v="276.19944444444263"/>
    <x v="2"/>
    <m/>
    <m/>
  </r>
  <r>
    <x v="16"/>
    <x v="2"/>
    <d v="2021-05-31T09:44:15"/>
    <d v="2021-06-02T09:44:15"/>
    <x v="0"/>
    <s v="(2) Asesoría o consultas sobre la postulación de propuestas"/>
    <s v="Llined S.C"/>
    <m/>
    <x v="5"/>
    <m/>
    <x v="11"/>
    <s v="Nelly Patricia Solarte"/>
    <n v="3146005455"/>
    <s v="nellypatricia.corinto.cauca@gmail.com"/>
    <s v="Señores MINTIC_x000a_Atento SaludoSolcito de la manera más respetuosa orientarme para inscribirse a transformacion digital busque un link y  no encontre opciones para hacerlo  meorientan por favor ,Mi nombre es Nelly patricia Solarte desde corinto cauca_x000a_Nelly Patricia Solartecel 3146005455"/>
    <s v="https://mintic.sharepoint.com/:f:/g/direccion_economia_digital/EvfvXtrzyBBKptyKi_IZ21sBCmPfwc6a_klvXXoA-81EOg?e=BSZqgh"/>
    <s v="En atención a su solicitud le informamos que para la Convocatoria de Transformación Digital y Fortalecimiento de los Medios de Comunicación desde el Ministerio TIC, se ha dispuesto sitio web (https://mintic.gov.co/transformaciondigitalmedios/) en el cual usted podrá acceder en la parte superior a toda la documentación que le apoyará en el proceso de presentación de su propuesta  “Documentación del Proceso”. Así mismo se encuentra en la parte superior derecha un link que la llevara a la plataforma que se ha preparado para la postulación de los proyectos “Presente su propuesta aquí”"/>
    <d v="2021-06-01T15:59:00"/>
    <x v="0"/>
    <x v="4"/>
    <s v="Daniela Alemán"/>
    <s v="Nicolas"/>
    <n v="30.245833333348855"/>
    <x v="3"/>
    <n v="212052542"/>
    <m/>
  </r>
  <r>
    <x v="17"/>
    <x v="0"/>
    <d v="2021-05-31T10:48:00"/>
    <d v="2021-06-02T10:48:00"/>
    <x v="0"/>
    <s v="(2) Asesoría o consultas sobre la postulación de propuestas"/>
    <s v="CABLENOTICIAS TV S.A.S"/>
    <n v="900460715"/>
    <x v="2"/>
    <s v="(0) -Seleccione-"/>
    <x v="5"/>
    <s v="Edna Margarita Mogollón "/>
    <n v="3146619737"/>
    <s v="mmogollon@cablenoticias.tv"/>
    <s v="Señores MinTIC: 1.  El canal CABLENOTICIAS es televisión cerrada con licencia MINTIC y cubrimiento nacional por medio de televisión paga a través de cableoperadores. ¿Tiene alguna restricción para su participación?"/>
    <m/>
    <s v="De acuerdo a primera inquietud, se le informa que en el Numeral 7.2.2 “Exclusiones aplicables a la subcategoria número 2 “televisión”, del anexo 5- Anexo Técnico de la convocatoria, y teniendo en cuenta que sin perjuicio de las exclusiones, causales de rechazo y regulaciones específicas que se establezcan en el presente documento, se tendran como exclusiones, entendiendose no habilitados para participar en la convocatoria y en particular para la categoria número 2 &quot;Televisión” a los operadores del servicio de televisión por suscripcion y satelital, por lo que si su medio de comunicación hace parte de esta clasificación lastimosamente no podría participar en dicha categoría._x000a_"/>
    <d v="2021-06-01T23:48:00"/>
    <x v="0"/>
    <x v="4"/>
    <s v="Daniela Alemán"/>
    <s v="Nicolas"/>
    <n v="37.000000000116415"/>
    <x v="0"/>
    <m/>
    <m/>
  </r>
  <r>
    <x v="18"/>
    <x v="0"/>
    <d v="2021-05-31T10:48:00"/>
    <d v="2021-06-02T10:48:00"/>
    <x v="0"/>
    <s v="(2) Asesoría o consultas sobre la postulación de propuestas"/>
    <s v="CABLENOTICIAS TV S.A.S"/>
    <n v="900460715"/>
    <x v="2"/>
    <s v="(0) -Seleccione-"/>
    <x v="5"/>
    <s v="Edna Margarita Mogollón "/>
    <n v="3146619737"/>
    <s v="mmogollon@cablenoticias.tv"/>
    <s v=" 2.  ¿En la categoría de televisión nacional hay algún límite de participantes y un tope económico superior o inferior?. "/>
    <m/>
    <s v="Con relación a la pregunta número 2,  le informamos que dentro del Anexo No. 5  Anexo Técnico, en el numeral  5.2 Análisis delimitación población objetivo se encuentra la tabla  población objetiva, donde describe  la cantidad posible de medios de televisión a presentarse, sin embargo no existe un limite de participación en la convocatoria, los limites se encuentran establecidos en el presupuesto en los valores máximos asignados por categoria. Esta información puede encontrarse  En el numeral 7.2 7.2_x0009_Categoría No. 2 Televisión la cual cuenta con un presupuesto de ONCE MIL DOSCIENTOS TREINTA Y DOS MILLONES DOSMIL OCHOCIENTOS TRES PESOS MONEDA CORRIENTE ($11.232.002.803,00 M/CTE), distribuidos en cuatro (4) subcategorías establecidas en razón a la clasificación de los operadores. "/>
    <d v="2021-06-01T23:48:00"/>
    <x v="0"/>
    <x v="4"/>
    <s v="Daniela Alemán"/>
    <s v="Nicolas"/>
    <n v="37.000000000116415"/>
    <x v="0"/>
    <m/>
    <m/>
  </r>
  <r>
    <x v="19"/>
    <x v="0"/>
    <d v="2021-05-31T10:48:00"/>
    <d v="2021-06-02T10:48:00"/>
    <x v="0"/>
    <s v="(2) Asesoría o consultas sobre la postulación de propuestas"/>
    <s v="CABLENOTICIAS TV S.A.S"/>
    <n v="900460715"/>
    <x v="2"/>
    <s v="(0) -Seleccione-"/>
    <x v="5"/>
    <s v="Edna Margarita Mogollón "/>
    <n v="3146619737"/>
    <s v="mmogollon@cablenoticias.tv"/>
    <s v=" 3. ¿En qué consiste la audiencia de sorteo? "/>
    <m/>
    <s v="Teniendo en cuenta su tercera inquietud le informamos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 Convocatoria, está expuesto en el numeral 2.1 cronograma, la tabla donde se da a conocer la actividad de Audiencia de sorteo, la cual se llevara a cabo el día 05 de agosto de 2021 – 9:00 a.m, en el Edificio Murillo Toro, carrera 8ª entre calles12A y 12B de la ciudad de Bogotá, D.C – Auditorio 9, donde se asignará un número ascendente a cada proponente habilitado para la participación en la audiencia del sorteo de las propuestas habilitadas por cada categoría y subcategoría requisitos. _x000a__x000a_De igual manera en el eje 5.2 Audiencia del sorteo, se explica con claridad los lineamentos a tener en cuenta y las reglas correspondientes de los sorteos. Por eso es importante tener en cuenta que una vez efectuado el análisis de las propuestas para cada uno de los medios de comunicación en sus diferentes categorías y subcategorías agotados los correspondientes términos de subsanación de las propuestas y teniendo en cuenta las respuestas finales a las evaluaciones de los ofrecimientos, una vez la administración cuenta con el listado correspondiente de todos los posibles habilitados para cada categoría y subcategoría, para efectos de la asignación de los recursos, se llevará a cabo una audiencia de sorteo a través del cual se escogerá el listado de los beneficiarios finales del proyecto._x000a_"/>
    <d v="2021-06-01T23:48:00"/>
    <x v="0"/>
    <x v="4"/>
    <s v="Daniela Alemán"/>
    <s v="Nicolas"/>
    <n v="37.000000000116415"/>
    <x v="0"/>
    <m/>
    <m/>
  </r>
  <r>
    <x v="20"/>
    <x v="0"/>
    <d v="2021-05-31T10:48:00"/>
    <d v="2021-06-02T10:48:00"/>
    <x v="0"/>
    <s v="(2) Asesoría o consultas sobre la postulación de propuestas"/>
    <s v="CABLENOTICIAS TV S.A.S"/>
    <n v="900460715"/>
    <x v="2"/>
    <s v="(0) -Seleccione-"/>
    <x v="5"/>
    <s v="Edna Margarita Mogollón "/>
    <n v="3146619737"/>
    <s v="mmogollon@cablenoticias.tv"/>
    <s v="4. ¿Habrá mesas de trabajo para aclarar dudas?   Agradecemos su pronta respuesta  Cordialmente, Edna Margarita Mogollón PRODUCTORA GENERAL CABLENOTICIAS TV S.A.S"/>
    <m/>
    <s v="Finalemente, le informamos que como tal no existen mesas de apoyo en la presente convocatoria, pero si  un centro de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  De igual manera, le informamos que  se van a realizar socializaciones a través de mesas de trabajo que se van a implementar con la finalidad de dejar más claridad y explicar puntualmente cual es tramite y proceso para la postulación a la convocatoria y así poder presentar su plan, programa o proyecto._x000a__x000a__x000a__x000a_"/>
    <d v="2021-06-01T23:48:00"/>
    <x v="0"/>
    <x v="4"/>
    <s v="Daniela Alemán"/>
    <s v="Nicolas"/>
    <n v="37.000000000116415"/>
    <x v="0"/>
    <m/>
    <m/>
  </r>
  <r>
    <x v="21"/>
    <x v="0"/>
    <d v="2021-05-31T11:23:23"/>
    <d v="2021-06-02T11:23:23"/>
    <x v="0"/>
    <s v="(3) Solicitudes u observaciones al proceso de convocatoria"/>
    <s v="Gobernación del Huila"/>
    <s v="800.103.913-4"/>
    <x v="0"/>
    <s v="(0) -Seleccione-"/>
    <x v="12"/>
    <s v="Carolina Ariza"/>
    <n v="3173117619"/>
    <s v="c.carolina.ariza@huila.gov.co"/>
    <s v="Muy buenos días soy la delegada de la Gobernación del Hila a través de su oficina de Tic para efecto de apoyar las publicaciones del Ministerio de Tic, y necesito por favor apoyo sobre la inscripción de la convocatoria para efectos de la Promoción y divulgación en la pagina web de la Gobernación del Huila. "/>
    <m/>
    <s v="De igual manera en el eje 5.2 Audiencia del sorteo, se explica con claridad los lineamentos a tener en cuenta y las reglas correspondientes de los sorteos. Por eso es importante tener en cuenta que una vez efectuado el análisis de las propuestas para cada uno de los medios de comunicación en sus diferentes categorías y subcategorías agotados los correspondientes términos de subsanación de las propuestas y teniendo en cuenta las respuestas finales a las evaluaciones de los ofrecimientos, una vez la administración cuenta con el listado correspondiente de todos los posibles habilitados para cada categoría y subcategoría, para efectos de la asignación de los recursos, se llevará a cabo una audiencia de sorteo a través del cual se escogerá el listado de los beneficiarios finales del proyecto."/>
    <d v="2021-06-01T20:32:00"/>
    <x v="0"/>
    <x v="1"/>
    <s v="Daniela Alemán"/>
    <s v="Nicolas"/>
    <n v="33.143611111154314"/>
    <x v="0"/>
    <m/>
    <m/>
  </r>
  <r>
    <x v="22"/>
    <x v="0"/>
    <d v="2021-05-31T12:59:00"/>
    <d v="2021-06-02T12:59:00"/>
    <x v="0"/>
    <s v="(2) Asesoría o consultas sobre la postulación de propuestas"/>
    <s v="TW3 RADIO SAS"/>
    <n v="900373720"/>
    <x v="3"/>
    <s v="(0) -Seleccione-"/>
    <x v="13"/>
    <s v="GERMAN ANDRES TOBON CAMELO"/>
    <n v="3103209691"/>
    <s v="gtobon@tocastereo.com"/>
    <s v="Buenos dias, tengo las siguientes inquietudes:  1. Como logro contactas las mesas de apoyo?"/>
    <m/>
    <s v="Adicionalmente se van a realizar socializaciones a través de mesas de trabajo que se van a implementar con la finalidad de dejar más claridad y explicar puntualmente cual es tramite y proceso para la postulación a la convocatoria y así poder presentar su plan, programa o proyecto."/>
    <d v="2021-06-01T22:39:00"/>
    <x v="0"/>
    <x v="0"/>
    <s v="Alba Gómez"/>
    <s v="Nicolas"/>
    <n v="33.666666666569654"/>
    <x v="0"/>
    <m/>
    <m/>
  </r>
  <r>
    <x v="23"/>
    <x v="0"/>
    <d v="2021-05-31T12:59:00"/>
    <d v="2021-06-02T12:59:00"/>
    <x v="0"/>
    <s v="(2) Asesoría o consultas sobre la postulación de propuestas"/>
    <s v="TW3 RADIO SAS"/>
    <n v="900373720"/>
    <x v="3"/>
    <s v="(0) -Seleccione-"/>
    <x v="13"/>
    <s v="GERMAN ANDRES TOBON CAMELO"/>
    <n v="3103209691"/>
    <s v="gtobon@tocastereo.com"/>
    <s v=" 2. Una sociedad que tiene 2 o mas concesiones de emisoras de radio tanto en FM como AM, por cuantos proyectos podría aplicar, uno por emisora o uno por sociedad? "/>
    <m/>
    <s v="Si las concesiones de emisoras de radio que conforman la sociedad están representadas bajo un mismo NIT, solo podrá acceder a presentar un plan, programa o proyecto por cada medio de comunicación o categoría, en este caso puntual la sociedad deberá escoger una sola emisora teniendo en cuenta sus necesidades y criterios que consideren convenientes para sacar provecho a esta convocatoria. Si no es así y cada emisora está representada por un NIT diferente, cada emisora sería un medio de comunicación independiente y podrían presentar un plan, programa o proyecto por cada emisora, en la categoría 1 de Radio difusión sonora, cumpliendo con los requisitos y condiciones que allí se establecen."/>
    <d v="2021-06-01T22:39:00"/>
    <x v="0"/>
    <x v="3"/>
    <s v="Alba Gómez"/>
    <s v="Nicolas"/>
    <n v="33.666666666569654"/>
    <x v="0"/>
    <m/>
    <m/>
  </r>
  <r>
    <x v="24"/>
    <x v="0"/>
    <d v="2021-05-31T12:59:00"/>
    <d v="2021-06-02T12:59:00"/>
    <x v="0"/>
    <s v="(2) Asesoría o consultas sobre la postulación de propuestas"/>
    <s v="TW3 RADIO SAS"/>
    <n v="900373720"/>
    <x v="3"/>
    <s v="(0) -Seleccione-"/>
    <x v="13"/>
    <s v="GERMAN ANDRES TOBON CAMELO"/>
    <n v="3103209691"/>
    <s v="gtobon@tocastereo.com"/>
    <s v="3. Tienen alguna empresa que preste el servicio para apoyar la presentación de estos proyectos, ya que tiene estudios de mercado y proyectos por semanas y meses."/>
    <m/>
    <s v="No, no se tiene contratada una empresa para prestar el servicio de apoyo en la presentación de sus proyectos, el estudio de mercado son ítems que se encuentran en el anexo técnico 5 “Anexo Técnico” dentro de cada línea estratégica, como un proceso que se debe cumplir para desarrollar su plan, programa o proyecto. En donde también se hace la explicación de cuál es la dinámica, objetivo y en que consiste todo lo relacionado con el proceso de presentación de la propuesta. Si tiene alguna duda, inquietud o requerimiento puntual del proceso de postulación a la convocatoria y documentos publicados, la podría hacer llegar a través del micrositio https://www.mintic.gov.co/transformaciondigitalmedios en la pestaña “Centro de Consultas” dispuesto por el Ministerio para atender sus inquietudes y observaciones."/>
    <d v="2021-06-01T22:39:00"/>
    <x v="0"/>
    <x v="0"/>
    <s v="Alba Gómez"/>
    <s v="Nicolas"/>
    <n v="33.666666666569654"/>
    <x v="0"/>
    <m/>
    <m/>
  </r>
  <r>
    <x v="25"/>
    <x v="0"/>
    <d v="2021-05-31T12:59:12"/>
    <d v="2021-06-02T12:59:12"/>
    <x v="0"/>
    <s v="(2) Asesoría o consultas sobre la postulación de propuestas"/>
    <s v="TOBON CAMELO S EN C TOCA STEREO"/>
    <n v="8001111078"/>
    <x v="3"/>
    <s v="(0) -Seleccione-"/>
    <x v="14"/>
    <s v="DANIEL TOBON"/>
    <n v="3112333011"/>
    <s v="dtobon@tocastereo.com"/>
    <s v="buenos días, a continuación las siguientes consultas:  1. Cuando se menciona que es un valor máximo por PROYECTO, es un proyecto por emisora? o por cada emisora pueden haber mas de un proyecto? "/>
    <m/>
    <s v="En atención a su solicitud, le informamos que para los proyectos que serán objeto de financiación por parte del FUNTIC y la distribución de los recursos, para el caso de radiodifusión sonora ubicada en la Categoría No. 1 se tiene un presupuesto de $ 30.923.223.473,00, en donde se encuentra subcategorizado en emisoras Clase A, B, C y D. Por lo tanto, el valor máximo del rango se le asignó a la Clase A que es la categoría con mayor nivel de potencia y el valor mínimo del rango se le asignó a la Clase D, y en la asignación se fue disminuyendo el mismo monto entre las clases intermedias, de forma ponderada, a continuación se señalan en detalle dichos valores: _x000a_•_x0009_Subcategoría 1.1. Clase A, Valor máximo para financiar por Proyecto Hasta $ 100.000.000 y Valor máximo para financiar por Subcategoría Hasta $ 3.640.000.000._x000a_•_x0009_Subcategoría 1.1. Clase B, Valor máximo para financiar por Proyecto Hasta $ 83.333.333 y Valor máximo para financiar por Subcategoría Hasta $ $ 9.240.317.275._x000a_•_x0009_Subcategoría 1.1. Clase C, Valor máximo para financiar por Proyecto Hasta $ 66.666.666 y Valor máximo para financiar por Subcategoría Hasta $ 10.596.185.194._x000a_•_x0009_Subcategoría 1.1. Clase D, Valor máximo para financiar por Proyecto Hasta $ 50.000.000 y Valor máximo para financiar por Subcategoría Hasta $ 7.446.721.004._x000a_Teniendo en cuenta lo anterior, el valor máximo para financiar por proyecto corresponde al monto máximo asignado por proyecto presentado por cada participante; así mismo, cada participante solo podrá presentar un proyecto dentro de cada una de las categorías o subcategorías._x000a_No obsta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1T17:45:00"/>
    <x v="0"/>
    <x v="1"/>
    <s v="Daniela Alemán"/>
    <s v="Nicolas"/>
    <n v="28.763333333423361"/>
    <x v="0"/>
    <m/>
    <m/>
  </r>
  <r>
    <x v="26"/>
    <x v="0"/>
    <d v="2021-05-31T12:59:12"/>
    <d v="2021-06-02T12:59:12"/>
    <x v="0"/>
    <s v="(2) Asesoría o consultas sobre la postulación de propuestas"/>
    <s v="TOBON CAMELO S EN C TOCA STEREO"/>
    <n v="8001111078"/>
    <x v="3"/>
    <s v="(0) -Seleccione-"/>
    <x v="14"/>
    <s v="DANIEL TOBON"/>
    <n v="3112333011"/>
    <s v="dtobon@tocastereo.com"/>
    <s v="2. Los anexos están disponibles en Word para poder alimentar toda la información o toca transcribirlos?  Muchas gracias. "/>
    <m/>
    <s v="Con respecto a su segunda solicitud nos permitimos informarle que por políticas y temas de seguridad del MinTIC, no está permitido compartir los anexos o documentos en “Word”, solamente están disponibles para el público en general en estos formatos y adjuntos de esta forma en el micrositio. "/>
    <d v="2021-06-01T17:45:00"/>
    <x v="0"/>
    <x v="1"/>
    <s v="Daniela Alemán"/>
    <s v="Nicolas"/>
    <n v="28.763333333423361"/>
    <x v="0"/>
    <m/>
    <m/>
  </r>
  <r>
    <x v="27"/>
    <x v="2"/>
    <d v="2021-05-31T12:04:20"/>
    <d v="2021-06-02T12:04:20"/>
    <x v="0"/>
    <s v="(2) Asesoría o consultas sobre la postulación de propuestas"/>
    <s v="Gobernación del Huila"/>
    <s v="800.103.913-4"/>
    <x v="0"/>
    <s v="(0) -Seleccione-"/>
    <x v="12"/>
    <s v="Carolina Ariza"/>
    <n v="3173117619"/>
    <s v="c.carolina.ariza@huila.gov.co"/>
    <s v="Muy buenos días_x000a_Deseándole al Equipo Minitic una hermosa semana laboral_x000a_Como Delegada de la Gobernación del Huila a través de su oficina Tic, solicito de forma atenta y respetuosa asesoría para lainscripción de la convocatoria que cito en asunto del presente correo electrónico para efectos de la promoción y divulgación dela misma en la pagina web de la Gobernación del Huila en beneficio del sector de los medios de comunicación._x000a_Agradezco su amable atención y respuesta._x000a_Carolina Ariza_x000a_ Cel:3173117619_x000a_Administradora Publica TP  1147254 - T CCAP_x000a_Profesional  de Apoyo oficina TicGobernación del Huila"/>
    <s v="https://mintic.sharepoint.com/:f:/g/direccion_economia_digital/Ety_WWApcdNIvGygTaAU00cBwzRgYgh2VY-x7VYH7VV3LA?e=CyYXFM"/>
    <s v="En atención a su solicitud, agradecemos su interés en apoyar la promoción y divulgación de esta importante iniciativa, no solo para nuestro Ministerio sino para el Gobierno, la reactivación económica y la transformación digital de los medios de comunicación. Es por esto que compartimos el enlace donde pueden encontrar el boletín de prensa sobre la apertura de la convocatoria, el cual podrán publicar en sus canales digitales. https://www.mintic.gov.co/portal/inicio/Sala-de-prensa/176141:Inicia-convocatoria-de-MinTIC-para-apoyar-la-transformacion-digital-de-medios-de-comunicacion para cualquier información adicional por favor ponerse en contacto con Ingrid Paola Alfonso Diaz, líder de comunicaciones para este proyecto, al correo electrónico ialfonso@mintic.gov.co."/>
    <d v="2021-06-01T20:35:00"/>
    <x v="0"/>
    <x v="0"/>
    <s v="Daniela Alemán"/>
    <s v="Nicolas"/>
    <n v="32.511111111205537"/>
    <x v="4"/>
    <n v="212052546"/>
    <m/>
  </r>
  <r>
    <x v="28"/>
    <x v="0"/>
    <d v="2021-05-31T16:16:28"/>
    <d v="2021-06-02T16:16:28"/>
    <x v="0"/>
    <s v="(2) Asesoría o consultas sobre la postulación de propuestas"/>
    <s v="ENTRETENIMIENTO PARA TODOS SAS"/>
    <s v="900.682.411-4"/>
    <x v="1"/>
    <s v="(Emisora/Podcast) Emisora/Podcast"/>
    <x v="5"/>
    <s v="Carolina Casas"/>
    <s v="317 5173052"/>
    <s v="ccasas@vibra.fm"/>
    <s v="Hola, buen día Tengo unas consultas sobre la convocatoria 1. ¿Es aceptado presentar cotizaciones de proveedores de otros países? ¿O deben ser nacionales todos los proveedores? "/>
    <s v="https://mintic.sharepoint.com/:w:/g/direccion_economia_digital/EXNMek-CsI5Hsi9oNe6tTfkBKNIMqEJofRbVZtIylm0-vw?e=wJTJjL"/>
    <s v="De acuerdo a su consulta número uno, le informamos que si está permitido presentar cotizaciones de proveedores extranjeros, pero para estas deberán cumplir con los requisitos jurídicos principalmente lo que a continuación se expresa “las personas jurídicas extranjeras deben presentar los documentos que acrediten su existencia y conformación de acuerdo con la normativa de su país de origen. En todo caso la documentación presentada debe tener como vigencia de expedición no superior a 30 días antes de su presentación”  y las condiciones generales de las cotizaciones que se establecen en cada una de las líneas estratégicas, específicamente las que se encuentra en el eje 2 “ACOMPAÑAMIENTO EN LA TRANSFORMACIÓN DE LOS PROCESOS EMPRESARIALES” expresado en el numeral 8.2 y en el eje 3 “DESARROLLO E IMPLEMENTACIÓN DE TECNOLOGÍA PARA LA TRANSFORMACIÓN DIGITAL” expresado en el numeral 8.3."/>
    <d v="2021-06-01T22:35:00"/>
    <x v="0"/>
    <x v="3"/>
    <s v="Daniela Alemán"/>
    <s v="Nicolas"/>
    <n v="30.308888888801448"/>
    <x v="0"/>
    <m/>
    <m/>
  </r>
  <r>
    <x v="29"/>
    <x v="0"/>
    <d v="2021-05-31T16:16:28"/>
    <d v="2021-06-02T16:16:28"/>
    <x v="0"/>
    <s v="(2) Asesoría o consultas sobre la postulación de propuestas"/>
    <s v="ENTRETENIMIENTO PARA TODOS SAS"/>
    <s v="900.682.411-4"/>
    <x v="1"/>
    <s v="(Emisora/Podcast) Emisora/Podcast"/>
    <x v="5"/>
    <s v="Carolina Casas"/>
    <s v="317 5173052"/>
    <s v="ccasas@vibra.fm"/>
    <s v=" 2. Un medio digital podría elegir la línea estratégica &quot;Servicio o producto digital: Migrar o crear la actividad de la organización en formato digital (Página web o APP)&quot; Nosotros tenemos un medio digital, pero queremos desarrollar uno nuevo complementario al producto actual, esta propuesta de desarrollo de producto nuevo digital complementario es permitido? ¿O esta línea estratégica solo aplica para medios que no tengan actualmente canales digitales?"/>
    <s v="https://mintic.sharepoint.com/:w:/g/direccion_economia_digital/EXNMek-CsI5Hsi9oNe6tTfkBKNIMqEJofRbVZtIylm0-vw?e=wJTJjL"/>
    <s v="_x000a_Con relación a su consulta número dos, le comunicamos que todos los medios de comunicación son libres de escoger ejes y/o líneas estratégicas por la cual quiera desarrollar su propuesta, plan o proyecto, de acuerdo a su necesidad y cumpliendo con los requisitos técnicos, jurídicos, condiciones que se establecen dentro de cada línea. En su caso puntual inicialmente ustedes aplicarían a la categoría 5 de “Medios digitales”, pero para esto deberán cumplir con los requisitos y condiciones establecidos en el numeral No. 7.5 Categoría No. 5 Medios de comunicación digitales del documento anexo 5 Anexo Técnico,  para el desarrollo o implementación de su propuesta, por ser  un medio digital y contar con plataforma digital o página web, la línea 3, expresada en el numeral  8.3.3 “LINEA ESTRATEGICA SERVICIO O PRODUCTO DIGITAL” del EJE 3 – “DESARROLLO E IMPLEMENTACIÓN DE TECNOLOGÍA PARA LA TRANSFORMACIÓN DIGITAL”, queda totalmente excluida para ustedes, ya que la finalidad de esta línea es fortalecer a aquellos medios que no cuenten con este servicio, cabe aclarar que solo quedan excluidos de esta línea, pero no de la convocatoria, ya que el interés que usted expresa para desarrollar su propuesta, plan o proyecto en la consulta es complementario al producto actual que ustedes poseen, por lo que una de las líneas en la que sí podrían aplicar, es la línea 1 expresada en el numeral  8.2.1 “ACTUALIZACIÓN Y/O ADQUISICIÓN E IMPLEMENTACIÓN DE HARDWARE Y/O SOFTWARE ESPECÍFICO AL PROCESO OPERATIVO”, del EJE 2 – “ACOMPAÑAMIENTO EN LA TRANSFORMACIÓN DE LOS PROCESOS EMPRESARIALES” expresada en el numeral 8.2, el cual tiene como finalidad robustecer los procesos operativos o misionales de las organizaciones, diseñando y/o fortaleciendo estructuras empresariales basadas en tecnología, con equipos, elementos, dispositivos o aplicaciones que incorporen cambios y métodos ágiles a sus procesos productivos._x000a_"/>
    <d v="2021-06-01T22:35:00"/>
    <x v="0"/>
    <x v="3"/>
    <s v="Daniela Alemán"/>
    <s v="Nicolas"/>
    <n v="30.308888888801448"/>
    <x v="0"/>
    <m/>
    <m/>
  </r>
  <r>
    <x v="30"/>
    <x v="0"/>
    <d v="2021-05-31T16:16:28"/>
    <d v="2021-06-02T16:16:28"/>
    <x v="0"/>
    <s v="(2) Asesoría o consultas sobre la postulación de propuestas"/>
    <s v="ENTRETENIMIENTO PARA TODOS SAS"/>
    <s v="900.682.411-4"/>
    <x v="1"/>
    <s v="(Emisora/Podcast) Emisora/Podcast"/>
    <x v="5"/>
    <s v="Carolina Casas"/>
    <s v="317 5173052"/>
    <s v="ccasas@vibra.fm"/>
    <s v=" 3. Es imprescindible presentar certificado de la matrícula profesional y certificado que acredite al desarrollador como Desarrollador de software? Hemos trabajado en ocasiones con desarrolladores empíricos. "/>
    <s v="https://mintic.sharepoint.com/:w:/g/direccion_economia_digital/EXNMek-CsI5Hsi9oNe6tTfkBKNIMqEJofRbVZtIylm0-vw?e=wJTJjL"/>
    <s v="Finalmente con relación a su tercera pregunta, le informamos que el “Certificado de la Matricula Profesional del desarrollador junto con el Certificado de que lo acredite como desarrollador de software” SI es imprescindible y obligatorio, ya que es uno de los requisitos y condiciones que se establecen para poder postularse a la Categoría No. 5 “Medios de comunicación digitales” expresada en el numeral 7.5 del anexo 5 “Anexo Técnico”, siendo así no está permitido presentar desarrolladores empíricos. "/>
    <d v="2021-06-01T22:35:00"/>
    <x v="0"/>
    <x v="3"/>
    <s v="Daniela Alemán"/>
    <s v="Nicolas"/>
    <n v="30.308888888801448"/>
    <x v="0"/>
    <m/>
    <m/>
  </r>
  <r>
    <x v="31"/>
    <x v="0"/>
    <d v="2021-05-31T17:43:07"/>
    <d v="2021-06-02T17:43:07"/>
    <x v="0"/>
    <s v="(2) Asesoría o consultas sobre la postulación de propuestas"/>
    <s v="Jorge Varela"/>
    <n v="72270911"/>
    <x v="1"/>
    <s v="(Prensa) Prensa"/>
    <x v="8"/>
    <s v="Jorge Luis Varela Oyola"/>
    <n v="3014720019"/>
    <s v="webmaster@zonacero.com"/>
    <s v="En nuestra propuesta estamos contemplando la inversión en modernización de computadores dedicados al trabajo de nuestros periodistas. Nosotros tenemos la referencia de qué tipo de computadores requerimos para esta modernización, pero la duda puntual es con respecto a la cotización. Tenemos entendido que podemos presentar como cotización los valores de los Almacenes de grandes superficies (Éxtio, Alkosto, Falabella, etc).   Quisiéramos obtener orientación sobre si este es un mecanismo válido (buscar la misma referencia del computador requerido en varios de estos almacenes) y escoger la más barata?  Si esto así como lo planteamos, también tenemos la duda sobre qué valor tomar, pues en algunas ocasiones los almacenes ofrecen descuentos temporales, pero si tenemos en cuenta el valor del descuento, probablemente al momento de hacer la compra el valor haya cambiado. ¿Entonces, en ese caso, se tiene en cuenta el valor normal ofrecido por el almacén de grande superficie?"/>
    <m/>
    <s v="En atención a lo que usted expresa al anexo 5 “Anexo Técnico”, se está refiriendo al punto 8.3 “EJE 3 – DESARROLLO E IMPLEMENTACIÓN DE TECNOLOGÍA PARA LA TRANSFORMACIÓN DIGITAL”, donde se promueve estrategias para la implementación de tecnología de punta, así mismo podrá desarrollar su propuesta, plan o proyecto específicamente en la primera línea estratégica, descrito en el numeral 8.3.1 “ACTUALIZACIÓN Y/O ADQUISICIÓN E IMPLEMENTACIÓN DE INFRAESTRUCTURA DE TECNOLOGÍA DE LA INFORMACIÓN (TI)”,  si es válido realizar las 3 cotizaciones expedidas por personas jurídicas debidamente constituidas, según se expresa en el numeral 8.3.1.1 “Estudio de mercado línea Actualización y/o adquisición e implementación de infraestructura de tecnología de la información (TI)”, así mismo teniendo en cuenta el numeral 8.3.1.1. “Requisitos Técnicos”, en el item 3 del anterior numeral enunciado se indica: “Los proponentes solamente podrán modificar el valor correspondiente al análisis comparativo de uno o varios ítems, asignado el valor correspondiente a una de las cotizaciones que representen un mayor valor, solamente en aquellos casos que se acredite un beneficio al proyecto. En tal condición, el proponente deberá incluir en la casilla “JUSTIFICACIÓN VALOR SELECCIONADO” en el formato ANEXO 4.2. ESTUDIO DE MERCADO, las razones técnicas y/o presupuestales y/o de eficiencia que representan el mayor beneficio que reporta la alternativa de ítem seleccionado. En caso de no encontrarse satisfactoria la justificación presentada, el comité evaluador realizará el requerimiento respectivo, con el fin que se amplíe o complemente la justificación presentada; de no ser subsanada o complementada, se realizará la corrección aritmética y se adoptará la regla inicial del análisis comparativo (menor valor) a partir de las cotizaciones aportadas”. Por lo tanto podrá anexar las cotizaciones pertinentes y subsanarlas si es necesario._x000a_"/>
    <d v="2021-06-01T22:13:00"/>
    <x v="0"/>
    <x v="0"/>
    <s v="Alba Gómez"/>
    <s v="Nicolas"/>
    <n v="28.498055555450264"/>
    <x v="0"/>
    <m/>
    <m/>
  </r>
  <r>
    <x v="32"/>
    <x v="0"/>
    <d v="2021-05-31T18:23:10"/>
    <d v="2021-06-02T18:23:10"/>
    <x v="0"/>
    <s v="(2) Asesoría o consultas sobre la postulación de propuestas"/>
    <s v="PUBLIMETRO COLOMBIA SAS"/>
    <n v="900438134"/>
    <x v="4"/>
    <s v="(0) -Seleccione-"/>
    <x v="5"/>
    <s v="Ricardo Castellanos Segura"/>
    <n v="3013704833"/>
    <s v="ricardo.castellanos@publimetro.co"/>
    <s v="Buenas tardes. Quisiera hablar con una persona que primero me valide si los proyectos con que tenemos pensado participar en la convocatoria sí aplican dentro de las líneas de inversión, luego de esto, requeriría su asesoría para desarrollar la postulación de manera correcta"/>
    <m/>
    <s v="En atención a su solciitud, la invitamos a revisar el documento de Condiciones de Participacion, Anexo tecnico 5, Anexo tecnico 6 y demás documentos dispuestos por la convocaoria, para revisar en cual de las lineas estrategicas puede participar con los proyectos que mencionan, desafortunadamente no contamos con un equipo técnico que brinde asesoria en la construcción de las propuestas, sin embargo  se dispuso de un equipo que responderá las dudas frecuentes con respecto a los documentos oficiales arriba mencionados, los cuales podrá consultar a través del micrositio https://www.mintic.gov.co/transformaciondigitalmedios  en la pestaña DOCUMENTOS DEL PROCESO, igualmente cualquier inquietud presentada puede realizarla a través del formulario en la pestaña CENTRO DE CONSULTA. "/>
    <d v="2021-06-01T16:37:00"/>
    <x v="0"/>
    <x v="5"/>
    <s v="Daniela Alemán"/>
    <s v="Nicolas"/>
    <n v="22.230555555608589"/>
    <x v="0"/>
    <m/>
    <m/>
  </r>
  <r>
    <x v="33"/>
    <x v="0"/>
    <d v="2021-05-31T21:38:31"/>
    <d v="2021-06-02T21:38:31"/>
    <x v="0"/>
    <s v="(2) Asesoría o consultas sobre la postulación de propuestas"/>
    <s v="Proyecto de Emisora  Comunitaria  Que Buena Sevilla Estéreo"/>
    <n v="76330147"/>
    <x v="3"/>
    <s v="(0) -Seleccione-"/>
    <x v="15"/>
    <s v="Julio César Ulcué Trujillo"/>
    <n v="3117598468"/>
    <s v="julcue@unicauca.edu.co"/>
    <s v="Reciban cordial saludo,  Solicito muy cordialmente ayuda para que mi emprendimiento pueda salir a flote dado que soy estudiante de último semestre de Comunicación Social y quiero retribuir a mi comunidad para el mejoramiento económico, construcción del tejido social e identificación de necesidades que mi comunidad tenga, así como ser una extensión de todos los propósitos positivos de nuestra democracia.  Quedo atento.  De ustedes,  Atentamente  Julio César Ulcué Trujillo Celular. 3117598468 julcue@unicauca.edu.co"/>
    <m/>
    <s v="Atendiendo su consulta, es importante aclarar que esta convocatoria es dirigida para Medios de Comunicación legalmente constituidos antes del 11 de marzo del 2020, vigentes y operando en Colombia. De acuerdo con su solicitud lo invitamos a revisar las condiciones de participacion en el Micrositio de la convocatoria https://www.mintic.gov.co/transformaciondigitalmedios Sección Documentos del Proceso y validar si de acuerdo con los requisitos resulta viable su participación. Así mismo Cualquier duda e inquietud será resuelta en el Centro de Consulta dispuesto en el link anteriormente mencionado. "/>
    <d v="2021-06-01T22:27:00"/>
    <x v="0"/>
    <x v="5"/>
    <s v="Daniela Alemán"/>
    <s v="Nicolas"/>
    <n v="24.808055555506144"/>
    <x v="0"/>
    <m/>
    <m/>
  </r>
  <r>
    <x v="34"/>
    <x v="0"/>
    <d v="2021-05-31T22:33:34"/>
    <d v="2021-06-02T22:33:34"/>
    <x v="0"/>
    <s v="(2) Asesoría o consultas sobre la postulación de propuestas"/>
    <s v="CHIKAS SAS "/>
    <n v="900533829"/>
    <x v="1"/>
    <s v="(Prensa) Prensa"/>
    <x v="2"/>
    <s v="Melissa Chica Cabrales"/>
    <n v="3166240563"/>
    <s v="melissachicac@gmail.com"/>
    <s v="Buenas noches, Como Directora General de CHIKAS SAS, empresa de la que se deriva el portal digital Chica Noticias, quisiera obtener información acerca de la oportunidad de todavía inscribirnos en la convocatoria. Muchas gracias por la atención. "/>
    <m/>
    <s v="De acuerdo a su solicitud,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lo anterior invitamos a consultar los términos de participación en los anexos publicados en el micrositio: https://www.mintic.gov.co/transformaciondigitalmedios."/>
    <d v="2021-06-01T22:04:00"/>
    <x v="0"/>
    <x v="6"/>
    <s v="Alba Gómez"/>
    <s v="Alvaro"/>
    <n v="23.507222222280689"/>
    <x v="0"/>
    <m/>
    <m/>
  </r>
  <r>
    <x v="35"/>
    <x v="0"/>
    <d v="2021-05-31T23:57:41"/>
    <d v="2021-06-02T23:57:41"/>
    <x v="0"/>
    <s v="(2) Asesoría o consultas sobre la postulación de propuestas"/>
    <s v="Asociación comunitaria de televidentes de Córdoba &quot;ASOTVCORDOBA&quot;"/>
    <s v="900316360-9"/>
    <x v="2"/>
    <s v="(0) -Seleccione-"/>
    <x v="16"/>
    <s v="JAVIER PISMAG"/>
    <n v="3138420464"/>
    <s v="asotvcordoba2010@gmail.com"/>
    <s v="Cuál es la línea de proyecto para hacer la propuesta para cambiar totalmente la construcción del sistema de televisión cuyo tendido está hecha en cable RG11 las líneas principales, y las acometidas en RG6, 2 PARABÓLICAS de 2.40 mts, amplificadores jerrold 450, moduladores picomacom y receptores normales..todos estos materiales ya llevan funcionando 9 años, y queremos actualizar el sistema a fibra óptica y el equipo necesario en la cabecera y también para solicitar equipos para el canal local."/>
    <m/>
    <s v="De acuerdo a la solicitud recibida, le informamos que en el anexo N° 5 Anexo técnico, en el numeral 8.2, EJE 2 – ACOMPAÑAMIENTO EN LA TRANSFORMACIÓN DE LOS PROCESOS EMPRESARIALES, numeral  8.2.1.1.1 Televisión, en la Gestión de la distribución: Hardware y/o Software para la difusión y contribución de las señales de televisión sobre diferentes medios, canales o plataformas (no incluye equipos, dispositivos y/o aplicaciones para la radiodifusión terrestre de las señales de televisión analógica o digital), por tal motivo no se podría realizar la financiación de este proyecto, debido a que en su observación manifiesta que su propósito es cambiar los equipos de la cabecera y equipos para el canal. Sin embargo, lo invitamos a consultar en detalle en el anexo No. 5 “Anexo Técnico”, numeral 8. CARACTERISTICAS Y CONDICIONES DE LOS EJES ESTRATEGICOS PARA EL DESARROLLO DE PROYECTOS OBJETO DE FINANCIACION, donde podrá analizar, evaluar y enfocar su plan, programa o proyecto."/>
    <d v="2021-06-01T22:30:00"/>
    <x v="0"/>
    <x v="1"/>
    <s v="Daniela Alemán"/>
    <s v="Nicolas"/>
    <n v="22.538611111056525"/>
    <x v="0"/>
    <m/>
    <m/>
  </r>
  <r>
    <x v="36"/>
    <x v="0"/>
    <d v="2021-06-01T07:26:45"/>
    <d v="2021-06-03T07:26:45"/>
    <x v="0"/>
    <s v="(2) Asesoría o consultas sobre la postulación de propuestas"/>
    <s v="ASOCIACIÓN CANAAN"/>
    <n v="8120032987"/>
    <x v="3"/>
    <s v="(0) -Seleccione-"/>
    <x v="2"/>
    <s v="OSEIAS PEREIRA"/>
    <s v="312 2087627"/>
    <s v="canaanstereo@gmail.com"/>
    <s v="La consulta es la siguiente, la licencia de la emisora se venció en sep. del 2020 los papeles de la renovación se metieron como dicen la norma pero el ministerio aun no responde, sabemos que la ANE dio viabilidad técnica pero el mintic no ha expedido la resolución de la renovación, ¿Estaríamos inhabilitados para participar?"/>
    <m/>
    <s v="De acuerdo con su inquietud, le informamos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Finalmente es de advertir que este proyecto garantiza la participación de las emisoras categorizadas en la clase D para emisoras comunitarias._x000a__x000a_"/>
    <d v="2021-06-01T23:11:00"/>
    <x v="0"/>
    <x v="5"/>
    <s v="Daniela Alemán"/>
    <s v="Nicolas"/>
    <n v="15.737499999871943"/>
    <x v="0"/>
    <m/>
    <m/>
  </r>
  <r>
    <x v="37"/>
    <x v="0"/>
    <d v="2021-06-01T10:45:11"/>
    <d v="2021-06-03T10:45:11"/>
    <x v="0"/>
    <s v="(3) Solicitudes u observaciones al proceso de convocatoria"/>
    <s v="GLOBALNET COLOMBIA S.A."/>
    <n v="8301082003"/>
    <x v="2"/>
    <s v="(0) -Seleccione-"/>
    <x v="5"/>
    <s v="LUIS REDONDO"/>
    <n v="3186788301"/>
    <s v="soporteglobalnetcol@gmail.com"/>
    <s v="OBSERVACIONES A LA CONVOCATORIA MINTIC No. 001 DE 2021 _x000a__x000a_Apreciados Señores:_x000a__x000a_Comedidamente me permito presentar Observaciones de Fondo para que sea modificada o aclarada la convocatoria resolución 00901 de 2027 pot las sigu¡entes razones y fundamentosde Derecho._x000a_En las consideraciones de la citada resolución se establece que: Con el fin de realizar una distribución que promueva la eficacia. En los nÚmeros, L, 2,3 y 4 se excluye a los medios de Carácter Público, que reciben recursos del Fondo Tic, así como aquellos que corresponden a entidades de Educación Superior de carácter Público, y los servicios de televisión local sin ánimo de lucro con participación Pública, en virtud a la obtención de recursos de entes el Estado, lo cual es entendible que ya tienen el apoyo requerido para su operación en la Pandemia y la crisis sobreviniente _x000a_Sin embargo en a renglón seguido se considera que: En el mismo sentido se excluyen de la población objetivo del reconocimiento y asignación de recursos a los operadores del servic¡o de televisión por Suscripción regulados en la resolución No 026 de 2018 en atención a que por sus condiciones técnicas y según en la ley 182 de 1995, su operación no es homologable con los operadores de televisión abierta y cerrada comunitaria, dado que se transmite a usuarios autorizados mediante contratos de servicios uniformes._x000a_Dicha consideración que si bien no está establecida como requisito taxativo de la parte resolutiva de la convocatoria es abiertamente contraria a la ley, y a los propósitos administrativos del estado de ofrecer atención democrática y sin exclusión de los Colombianos y sus organizaciones o económicas y por tanto debe ser aclarada y retirada del proceso administrativo que nos ocupa. _x000a_En primer lugar los Medios de comunicación en general tienen asiento en distintos sistemas, muchos hacen uso del espectro radioeléctrico para llegar a su audienc¡a como Ia televisión abierta que son un conjunto de señales radioeléctricas a través del éter o espacio abierto, para que sean recib¡das por una persona en un equipo receptor denominado televisor._x000a_Igual cosa sucede con la televisión cerrada de suscripción o Comunitar¡a como lo ha denominado la ley 1978 de 2019 y la ley 1341 de 2009, había establecido la neutralidad tecnológica, como la libertad de los proveedores de redes y servicios de telecomunicaciones de proveer los servicios a los ciudadanos entre ellos el transporte de información que constituye la base de un medio de comunicación, hablado o mediante fotogramas o recuadros dinámicos como el video o la televisión, reconociendo la convergencia como elementos vital de la disrupción actual de las comunicaciones._x000a__x000a_Por tal razón, no ex¡ste distinción ni legal ni practica entre el tipo de televisión que reciben los ciudadanos ya en forma radioeléctrica que es la televisión abierta, o mediante señales también radioeléctricas o digitales en la televisión cerrada de suscripción o comunitaria,pues todas llegan al mismo dispositivo convergente que es el televisor._x000a_Ahora bien, el estud¡o de mercado aludido en la convocatoria adolece de serias fallas de caracterización de los medios de comunicación en la modalidad de televisión, haciendo uso además de una regulación decaída, modificada por Ia Iey 1978 de 2019. En efecto las resoluc¡ones 650 de 2018 y 026 de 2018 fueron expedidas por la AUTORIDAD NACIONAL DE TELEVISION, al amparo de la ley 1507 de 2012, que establec¡ó su creación y sus competenc¡as, pero posterior y expresamente en el artículo 39 de Ia ley 1978 de 2019 se suprime la ANTV y el articulo 51 deroga expresamente la ley 1507 de 2012, quedando sin sustento las citadas resoluciones, y en consecuencia haciendo improcedente su aplicación._x000a_La existencia de la televisión como med¡o electrón¡co de comun¡caciones hoy en la República de Colomb¡a, es un acto reglado por la ley 1978 de 2019 al establecer el Título Hab¡litante general, en su artículo 10, y que desarrolla el artículo 70 de la Constitución Nacional sobre los derechos a la Comunicación, Información y Educación de los artículos t6,2O y 67 de lamisma C.N._x000a_Así mísmo la ley 1978de 2019, establece la promoción de los contenidos mu ltiplataforma, artículo 9; el cierre de la brecha digital art 13. EI articulo 33 equípara los servicios de televisión abierta o radiodifunda, a los servicios de suscripción, al otorgarle habilitación general y los mismos derechos y obligaciones del art¡culo 10 ya citado, lo que permite quelos medios de suscripc¡ón también puedan ser radiodifundidos y abiertos._x000a_La ley 182 DE 1995, es conservada por el legislador, en cuanto establece el carácter de servicio público de la televisión, pero ha sido modificada en su ¡ntegridad por las ley 1341 de 2009 y 1978 de 2019, en cuanto a los servicios de televisión._x000a_En consecuencia no existe soporte legal ni factico, para que la convocatoria excluya de manera arbitraria, los medios de comunicación de televisión nacional, regional y local que hacen uso de la tecnología cerrada. De hecho hoy en el país de Acuerdo con Ia CRC Comisión de Regulación de Comunicaciones, organismo de control y regulación del servicio en la nación el 72 por ciento de la población tiene televisión por suscripción, el 12 por c¡ento televisiones dig¡tales terrestre TDT y solo el 13 por ciento televisión Analógica abierta radiodifundida. La televisión cerrada por suscripción además aporta más del 70 por ciento de los ingresos que por este concepto en compensación por el título habilitante recibe el FONTIC._x000a_Pero una cosa es la provisión de redes que hacen los operadores de televisión por suscripción y otra cosa los canales propios o que por gestión de terceros se desarrollan en dichas plataformas._x000a_Por ultimo existe un título habilitante debidamente registrado en la base de datos del Ministerio, que establece la prestación de los servicios de televisión, tanto en forma directa como programador de sus propios canales o como plataforma de emisión de otros medios de comunicación privados, documento que es exigido la convocatoria para legitimar la pretensión de recursos para la financiación de proyectos, el cual ya es suficiente y única prueba válida de la ex¡stencia del medio de comunicación en la modalidad de televisión._x000a_El título habilitante por tal razón, debe ser el requisito para la base de transformación y fortalecimiento de los medios de comunicación en este caso la televisión, sin exclusión de su medio de transmisión. por lo cual debe ser ajustada la resolución y modificados los anexos correspondientes de la convocatoria, que presentan una abierta discriminación contra el sector más importante de la televisión en el país._x000a_Agradezco Ia atención a la presente,_x000a_Atentamente,_x000a_Representante Legal_x000a_"/>
    <s v="https://mintic.sharepoint.com/:b:/g/direccion_economia_digital/ESZXIvuYACZKsKsBxz1qwSsBJLJrsFIyiRUEufA9fxUz0g?e=bi3bgh"/>
    <s v="No se acepta la observación. En primer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teniendo como base la disponibilidad de recursos para la presente vigencia ($85.000.000) la entidad procedió a realizar la estructuración de la convocatoria, con el objeto de tener un mayor número de potenciales beneficiarios, para lo cual,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En esa medida para la presente vigencia, se priorizaron los recursos con destino a determinados operadores de televisión, en atención a las condiciones indicadas anteriormente, sin que dicha priorización implique una vulneración de los derechos de los mismos, sino al carácter finito de los recursos asignados en la presente anualidad, que no permiten una mayor cobertura de beneficiarios._x000a_"/>
    <d v="2021-06-11T21:55:00"/>
    <x v="1"/>
    <x v="2"/>
    <m/>
    <s v="Nicolas"/>
    <n v="251.16361111117294"/>
    <x v="0"/>
    <m/>
    <m/>
  </r>
  <r>
    <x v="38"/>
    <x v="0"/>
    <d v="2021-06-01T10:51:47"/>
    <d v="2021-06-03T10:51:47"/>
    <x v="0"/>
    <s v="(2) Asesoría o consultas sobre la postulación de propuestas"/>
    <s v="RONALD VASQUEZ CASTRO"/>
    <n v="72310925"/>
    <x v="3"/>
    <s v="(0) -Seleccione-"/>
    <x v="17"/>
    <s v="RONALD MAURICIO VASQUEZ CASTRO"/>
    <n v="3003810273"/>
    <s v="ronalmv2002@gmail.com"/>
    <s v="hola buenos dias  soy contratista de la oficina de la TIC y Comunicaciones  alcaldia de Puerto Colombia atlántico mi pregunta es la siguiente esta convocatoria aplica para proyecto de radio de interes publico tenemos la idea de montar una radio para el municipio de puerto colombia  otra inquietud si esto aplica para nuevos proyectos de radio comercial no licenciadas es decir iniciativas nuevas "/>
    <m/>
    <s v="De acuerdo a la solicitud , le informamos que teniendo en cuenta el objeto de la convocatoria el cual es &quot;FINANCIAR E IMPLEMENTAR PROYECTOS, PARA APOYAR LA TRANSFORMACION DIGITAL DE LOS MEDIOS DE COMUNICACIÓN, EN CUALQUIERA DE LAS ETAPAS DEL NEGOCIO EN EL MARCO DE LA REACTIVACION ECONOMICA&quot;, esta convocatoria está dirigida a medios de comunicación formalmente constituidos en Colombia antes del 11 de marzo del 2020 , por lo que no es posible participar con la creación de un medio de comunicación contituido con posterioridad a la fecha antes señalada. Lo invitamos a consultar los términos de participación en los anexos publicados en el micrositio: https://www.mintic.gov.co/transformaciondigitalmedios"/>
    <d v="2021-06-01T17:01:00"/>
    <x v="0"/>
    <x v="0"/>
    <s v="Daniela Alemán"/>
    <s v="Nicolas"/>
    <n v="6.153611111047212"/>
    <x v="0"/>
    <m/>
    <m/>
  </r>
  <r>
    <x v="39"/>
    <x v="0"/>
    <d v="2021-06-01T11:22:43"/>
    <d v="2021-06-03T11:22:43"/>
    <x v="0"/>
    <s v="(2) Asesoría o consultas sobre la postulación de propuestas"/>
    <s v="Corporación Cívica Progresar "/>
    <n v="810001553"/>
    <x v="2"/>
    <s v="(0) -Seleccione-"/>
    <x v="18"/>
    <s v="Marcela Ramírez Álzate "/>
    <n v="3127068458"/>
    <s v="marcelacdj@hotmail.com"/>
    <s v="Buenos días, queremos participar de la convocatoria de Transformación digital y Fortalecimiento de los medios de Comunicación, entonces solicitamos información de como realizarlo y los plazos "/>
    <m/>
    <s v="De acuerdo con su solicitud,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_x000a__x000a_Para obtener mayor información de la convocatoria la invitamos a consultar los términos de participación en los anexos publicados en el micrositio: https://www.mintic.gov.co/transformaciondigitalmedios. “Documentos de la Convocatoria”. _x000a__x000a_De igual manera si desea conocer los detalles del cronograma de la convocatoria puede consultar en el documento “Condiciones de Participación”. En donde se establece como “Fecha límite para presentar propuestas proyectos acordes a la convocatoria y las categorías y/o subcategorías a aplicar el 25 de junio de 2021 a las 10:00 am se realizará diligencia de cierre y se publicará acta en el micrositio. "/>
    <d v="2021-06-01T23:05:00"/>
    <x v="0"/>
    <x v="1"/>
    <s v="Alba Gómez"/>
    <s v="Nicolas"/>
    <n v="11.704722222173586"/>
    <x v="0"/>
    <m/>
    <m/>
  </r>
  <r>
    <x v="40"/>
    <x v="0"/>
    <d v="2021-06-01T11:34:27"/>
    <d v="2021-06-03T11:34:27"/>
    <x v="0"/>
    <s v="(2) Asesoría o consultas sobre la postulación de propuestas"/>
    <s v="Martha Lucia Torres Silva"/>
    <s v="821001182-5"/>
    <x v="3"/>
    <s v="(0) -Seleccione-"/>
    <x v="3"/>
    <s v="Martha Lucia Torres Silva"/>
    <n v="3184520062"/>
    <s v="juventudstsevilla@hotmail.com "/>
    <s v="Buenos días  Agradecemos la respuesta a nuestra primera inquietud formulada.  Comedidamente les solicitamos nos colaboren aclarando la siguiente inquietud, vamos a solicitar equipos para la implementación del hardware y software, el proyecto o la propuesta debe ir acompañada de un proyecto social que se realice en el segundo semestre del año 2021 para mostrar cómo se ha fortalecido la estación radial, con los equipos adquiridos. Así lo entendemos nosotros. Pero queremos su concepto "/>
    <m/>
    <s v="En atención a su solicitud le informamos que por ser un beneficio económico para los medios de comunicación no necesariamente podría direccionarse o encajarse como un proyecto social dentro  u propuesta basados en su modelo y procesos de operación. Teniendo en  cuenta lo mencionado,  la entidad se permite indicarle al interesado que podrá enmarcar su modelo de proyecto dentro del eje de transformación digital (ii) Acompañamiento en la Transformación de los procesos empresariales. Se debe empezar por diagnosticar la línea base de la organización que permita determinar en que debe enfocarse, en la adquisición y/o actualización de su hardware o la adquisición y/o actualización e implementación de software, este eje No. 2 se enfoca en las siguientes dos líneas estratégicas: actualización y/o adquisición e implementación de hardware y/o software específico al proceso operativo, y/o digitalización de procesos. Finalmente para darle un mejor enfoque a su propuesta, lo invitamos a consultar en el Anexo 5 “Anexo Técnico”, numeral 8.2 EJE 2 – ACOMPAÑAMIENTO EN LA TRANSFORMACIÓN DE LOS PROCESOS EMPRESARIALES y demás documentos que hacen parte de la convocatoria para lograr una efectiva participación."/>
    <d v="2021-06-02T10:57:00"/>
    <x v="0"/>
    <x v="1"/>
    <s v="Daniela Alemán"/>
    <s v="Nicolas"/>
    <n v="23.37583333341172"/>
    <x v="0"/>
    <m/>
    <m/>
  </r>
  <r>
    <x v="41"/>
    <x v="0"/>
    <d v="2021-06-01T11:42:51"/>
    <d v="2021-06-03T11:42:51"/>
    <x v="0"/>
    <s v="(2) Asesoría o consultas sobre la postulación de propuestas"/>
    <s v="Expertips Colombia SAS"/>
    <s v="9 0 1 3 9 7 8 6 9"/>
    <x v="1"/>
    <s v="(0) -Seleccione-"/>
    <x v="9"/>
    <s v="Salomón Álvarez"/>
    <n v="3146312399"/>
    <s v="c.operaciones@expertips.co"/>
    <s v="Buen día, por favor para CONFIRMAR PLAZO LIMITE DE PRESENTAR LA PROPUESTA con todos los anexos completamente diligenciados, muchas gracias"/>
    <m/>
    <s v="En atención a su solicitud le informamos que como esta dispuesto en el cronograma de la convocatoria, que se encuentra publicado en documento “Condiciones de Participación” la fecha limite para presentar propuestas o proyectos acordes a la convocatoria y las categorías y/o subcategorías a aplicar – CIERRE CONVOCATORIA es el 25 de junio de 2021 a las 10:00 am, se realizará diligencia de cierre y se publicará acta en el micrositio. https://mintic.gov.co/transformaciondigitalmedios"/>
    <d v="2021-06-01T16:45:00"/>
    <x v="0"/>
    <x v="6"/>
    <s v="Daniela Alemán"/>
    <s v="Nicolas"/>
    <n v="5.0358333332114853"/>
    <x v="0"/>
    <m/>
    <m/>
  </r>
  <r>
    <x v="42"/>
    <x v="0"/>
    <d v="2021-06-01T12:51:36"/>
    <d v="2021-06-03T12:51:36"/>
    <x v="0"/>
    <s v="(2) Asesoría o consultas sobre la postulación de propuestas"/>
    <s v="EMISORA LUNA ESTÉREO 106.4 FDM "/>
    <n v="800172211"/>
    <x v="3"/>
    <s v="(0) -Seleccione-"/>
    <x v="19"/>
    <s v="Vanessa Cojo"/>
    <n v="3125738638"/>
    <s v="agenciasluna@gmail.com"/>
    <s v="Buenas Tardes Señores Quisiera  recibir una asesoría de la convocatoria, requisitos, documentos que se deben entregar,  plazos de entrega y demás aspectos.   Cordialmente.    "/>
    <m/>
    <s v="En atención a su inquietud le informamos que la convocatoria en primer lugar fue lanzada el día 27 de mayo de 2021, en el micrositio https://mintic.gov.co/transformaciondigitalmedios, el cual fue dispuesto para la misma, ahí se encuentra un boton denominado DOCUMENTOS DEL PROCESO, en el cual encontrará en detalle toda la documentación necesaria (Requisitos, Cronograma, Anexos Tecnicos,  Condiciones de Participación entre otros) por lo que lo invitamos a consultar estos documentos y presentar cualquier duda a través del Centro de Consulta completando el formulario. "/>
    <d v="2021-06-01T23:25:00"/>
    <x v="0"/>
    <x v="5"/>
    <s v="Daniela Alemán"/>
    <s v="Alvaro"/>
    <n v="10.556666666641831"/>
    <x v="0"/>
    <m/>
    <m/>
  </r>
  <r>
    <x v="43"/>
    <x v="0"/>
    <d v="2021-06-01T14:40:54"/>
    <d v="2021-06-03T14:40:54"/>
    <x v="0"/>
    <s v="(2) Asesoría o consultas sobre la postulación de propuestas"/>
    <s v="Asociación Palco"/>
    <s v="811027071-2"/>
    <x v="3"/>
    <s v="(0) -Seleccione-"/>
    <x v="4"/>
    <s v="Marta Isabel Gómez Ruiz"/>
    <n v="3008261008"/>
    <s v="proyectos@asociacionpalco.org"/>
    <s v="En los pliegos finales se explica que una persona natural o jurídica puede presentar más de una propuesta en una o diferentes categorías. En el caso de ambas propuestas pasen al sorteo o sean ganadores del sorteo ¿cómo se haría la selección? o ¿ambas recibirían el beneficio?   Muchas gracias"/>
    <m/>
    <s v="Atendiendo su inquietud, efectivamente una persona jurídica o natural, que desee participar en la convocatoria Transformación Digital y fortalecimiento de Medios de Comunicación, podrá presentar una propuesta por cada una de las concesiones otorgadas, siempre y cuando cumpla con la totalidad de los “Requisitos específicos por subcategoría” item 7.1.1, descritos en el anexo 5 “Anexo técnico”, según se expresa en el numeral 7.1 de la Categoría No. 1 Radiodifusión sonora, asi mismo en los numerales  7.1.1.1 de la Subcategoría 1.1. Proveedores radiodifusión sonora emisoras Clase A,  7.1.1.2 de la Subcategoría 1.1. Proveedores radiodifusión sonora emisoras Clase B y 7.1.1.3 de la Subcategoría 1.1. Proveedores radiodifusión sonora emisoras Clase C. Así mismo siendo esto que si cada una de las propuestas cumplen con los requerimientos, irán al sorteo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 Convocatoria, está expuesto en el numeral 2.1 cronograma, la tabla donde se da a conocer la actividad de Audiencia de sorteo, la cual se llevara a cabo el día 05 de agosto de 2021 – 9:00 a.m, en el Edificio Murillo Toro, carrera 8ª entre calles12A y 12B de la ciudad de Bogotá, D.C – Auditorio 9, donde se asignará un número ascendente a cada proponente habilitado para la participación en la audiencia del sorteo de las propuestas habilitadas por cada categoría y subcategoría requisitos. En este mismo documento en el numeral 2.10 se encuentra estipulada la AUDIENCIA DE SORTEO, donde se señala lo siguiente: Una vez efectuado el análisis de las propuestas para cada uno de los medios de comunicación en sus diferentes categorías y subcategorías, luego de agotar los correspondientes términos de subsanación de las propuestas y teniendo en cuenta las respuestas finales a las evaluaciones de los ofrecimientos y a que la administración cuenta con el listado correspondiente de todos los posibles habilitados para cada medio, categoría y subcategoría, para efectos de la asignación de los recursos se llevará a cabo una audiencia de sorteo a través de la cual se escogerán los beneficiarios finales, la cuál será reglamentada en el capítulo de evaluación de la presente convocatoria, por lo que lo invitamos a consultar los documentos correspondientes. "/>
    <d v="2021-06-02T17:22:00"/>
    <x v="0"/>
    <x v="0"/>
    <s v="Alba Gómez"/>
    <s v="Nicolas"/>
    <n v="26.685000000055879"/>
    <x v="0"/>
    <m/>
    <m/>
  </r>
  <r>
    <x v="44"/>
    <x v="0"/>
    <d v="2021-06-01T15:06:07"/>
    <d v="2021-06-03T15:06:07"/>
    <x v="0"/>
    <s v="(2) Asesoría o consultas sobre la postulación de propuestas"/>
    <s v="ALBERTO MANRIQUE REYES"/>
    <n v="13924325"/>
    <x v="2"/>
    <s v="(0) -Seleccione-"/>
    <x v="20"/>
    <s v="ALBERTO MANRIQUE REYES"/>
    <n v="3125773760"/>
    <s v="albertomanriquer@gmail.com"/>
    <s v="Buenas tardes, la pregunta es la siguiente: ARCOMA TV MALAGA, es la asociación de usuarios de antena parabólica y su canal comunitario de Málaga Santander legalmente constituido, (Licencia expedida por la ANTV vigente, RUT, DIAN,) de que manera o en que área EL CANAL COMUNITARIO podemos participar de la convocatoria que esta abierta hasta mediados de junio y que tiene que ver como con  tres ítems actualización o renovación tecnológica? algo así (sector donde hay cerca de 88 mil millones de pesos) muchas gracias por su atención"/>
    <m/>
    <s v="En atención a su solicitud nos permitimos infórmale que basándonos en el Anexo No. 5 “Anexo Técnico”, su medio de comunicación se encuentra en la categoría No. 2 “Televisión”, y en la subcategoría 2.4. “Operadores televisión comunitaria”. Por otra parte, su propuesta podrá estar enfocada dentro de uno o varios ejes de transformación digital, los cuales corresponden a: (i) Transformación de la Mentalidad y Cultura Empresarial, (ii) Acompañamiento en la Transformación de los procesos empresariales y, (iii) Desarrollo e Implementación de Tecnología para la Transformación Digital. De esta forma, lo invitamos a consultar estos tres ejes estratégicos en donde ya podrá definir por cuál de los tres ejes enfocará su proyecto y una vez definido el eje al cual enfocara su propuesta, podrá  definir la línea estratégica a seguir. Para su mayor información lo invitamos a consultar y validar estos tres ejes estratégicos en el Anexo No. 5 “Anexo Técnico”, numeral 8. “CARACTERISTICAS Y CONDICIONES DE LOS EJES ESTRATEGICOS PARA EL DESARROLLO DE PROYECTOS OBJETO DE FINANCIACION”. _x000a_Complementando la solicitud es conveniente indicar lo siguiente: dentro del Anexo No. 5 “Anexo Técnico” en el numeral 7.2.1.4 “Subcategoría 2.4. Operadores Televisión Comunitaria”, esta va dirigida a personas jurídicas que ostenten la condición de operadores del servicio de televisión comunitaria cerrada sin ánimo de lucro; cuya licencia para prestar el servicio de televisión comunitaria, reúna las siguientes condiciones:_x000a_1._x0009_Se encuentre vigente al 11 de marzo de 2020_x000a_2._x0009_Se encuentre vigente al momento del cierre de la convocatoria (fecha límite para presentar propuestas)_x000a_3._x0009_Tenga vigencia mínima al 31 de diciembre de 2023._x000a_Adicionalmente en referencia a las condiciones de participación las podrá encontrar en el documento “CONDICIONES DE PARTICIPACIÓN  CONVOCATORIA DEFINITIVA MINTIC No. 001 de 2021” dentro de los documentos del micrositio. _x000a_Finalmente, le recordamos que la propuesta puede ser presentada en el siguiente enlace dispuesto por la entidad:  https://bpm.mintic.gov.co/AP/Home.aspx?idFrm=2313 para lo cual se debe utilizar el usuario y contraseña que le haya asignado la entidad y solo se tendrán en cuenta las propuestas que se presenten en la fecha y hora estipuladas, no se recibirán en físico únicamente por el micrositio._x000a_"/>
    <d v="2021-06-02T14:40:00"/>
    <x v="0"/>
    <x v="1"/>
    <s v="Daniela Alemán"/>
    <s v="Alvaro"/>
    <n v="23.564722222101409"/>
    <x v="0"/>
    <m/>
    <m/>
  </r>
  <r>
    <x v="45"/>
    <x v="0"/>
    <d v="2021-06-01T15:11:15"/>
    <d v="2021-06-03T15:11:15"/>
    <x v="0"/>
    <s v="(3) Solicitudes u observaciones al proceso de convocatoria"/>
    <s v="Periódico LA REGIÓN"/>
    <n v="80117416"/>
    <x v="4"/>
    <s v="(0) -Seleccione-"/>
    <x v="21"/>
    <s v="Fredy León Gómez Alvarez"/>
    <n v="3127680086"/>
    <s v="periodicolaregion1@gmail.com"/>
    <s v="Buenas tardes  Cordial saludo  Les envio un oficio de cuatro paginas en donde contemplo once preguntas muy importantes para Mintics.  Muchas gracias por abrir estos espacios.   Atentamente,  FREDY LEON GOMEZ ALVAREZ Director Periódico LA REGIÓN.  Celular: 3127680086 Barbosa, Antioquia._x000a_Primero, ¿Qué requisitos de requiere para los medios digitales  que tenemos Blogger, página web, magazine en Facebook y emisora online?_x000a__x000a_"/>
    <s v="https://mintic.sharepoint.com/:w:/g/direccion_economia_digital/EWlghXyR-ndCr253FucTDcEBIfSWAnneVSQpuvp5COVHmQ?e=OGcdKr"/>
    <s v="De acuerdo a su primera inquietud, le informamos que el numeral 7 del anexo 5- Anexo Técnico establece las condiciones y requisitos para cada una de las categorías a tener en cuenta. En el mismo sentido en el numeral 7.5 Categoria Número 5 Medios de comunicaciones digitales, se le informa que los requisitos a tener en cuenta son los siguientes: 1) Que correspondan a medios de comunicación colombianos, cuyo canal de difusión sea únicamente pa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i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istico y/o de producción de noticias y/o cultural. _x000a_"/>
    <d v="2021-06-02T18:07:00"/>
    <x v="0"/>
    <x v="4"/>
    <s v="Daniela Alemán"/>
    <s v="Alvaro"/>
    <n v="26.929166666697711"/>
    <x v="0"/>
    <m/>
    <m/>
  </r>
  <r>
    <x v="46"/>
    <x v="0"/>
    <d v="2021-06-01T15:11:15"/>
    <d v="2021-06-03T15:11:15"/>
    <x v="0"/>
    <s v="(3) Solicitudes u observaciones al proceso de convocatoria"/>
    <s v="Periódico LA REGIÓN"/>
    <n v="80117416"/>
    <x v="4"/>
    <s v="(0) -Seleccione-"/>
    <x v="21"/>
    <s v="Fredy León Gómez Alvarez"/>
    <n v="3127680086"/>
    <s v="periodicolaregion1@gmail.com"/>
    <s v="Venimos de una pandemia y muchos medios comunitarios no nos hemos podido legalizar, primero por una pandemia que acabó con la economía del país y segundo, los medios comunitarios y alternativos nunca hemos tenido el apoyo del gobierno y menos de la empresa privada, porque los ven como comunitarios y creen que no pagan impuestos, ni locutores, ni contadores, ni arriendo de local, ni pago de servicios públicos, ni pago de internet, ni diseñadores, ni impresión, ni tampoco se paga distribución  ni editores etc                                                                                              _x000a__x000a_Pregunta dos: ¿Porque en el pliego de la convocatoria, no dice que para legalizar los medios comunitarios y alternativos?  "/>
    <s v="https://mintic.sharepoint.com/:w:/g/direccion_economia_digital/EWlghXyR-ndCr253FucTDcEBIfSWAnneVSQpuvp5COVHmQ?e=OGcdKr"/>
    <s v="_x000a_Con relación a la pregunta número dos, la finalidad de la convocatoria tiene como objetivo financiar e implementar proyectos, para apoyar la transformación digital de los medios de comunicación, en cualquiera de las etapas del negocio en el marco de la reactivación económica. _x000a__x000a_De igual manera se le informa que existen unas condiciones que son mínimas que se deben cumplir para participar en ella, estás están estipuladas en el numeral 2.11 del documento técnico de la convocatoria. En respuesta a su pregunta la línea &quot;letra i&quot;, dice que cuando el participante haya iniciado operaciones y/o haya obtenido autorización o habilitación legal con posterioridad al 11 de marzo de 2020, se convierte en causal de rechazo para participar en la convocatoria._x000a_"/>
    <d v="2021-06-02T18:07:00"/>
    <x v="0"/>
    <x v="4"/>
    <s v="Daniela Alemán"/>
    <s v="Alvaro"/>
    <n v="26.929166666697711"/>
    <x v="0"/>
    <m/>
    <m/>
  </r>
  <r>
    <x v="47"/>
    <x v="0"/>
    <d v="2021-06-01T15:11:15"/>
    <d v="2021-06-03T15:11:15"/>
    <x v="0"/>
    <s v="(3) Solicitudes u observaciones al proceso de convocatoria"/>
    <s v="Periódico LA REGIÓN"/>
    <n v="80117416"/>
    <x v="4"/>
    <s v="(0) -Seleccione-"/>
    <x v="21"/>
    <s v="Fredy León Gómez Alvarez"/>
    <n v="3127680086"/>
    <s v="periodicolaregion1@gmail.com"/>
    <s v="Pregunta tres. ¿Si los medios se legalizan o mejor se registran en Cámara de Comercio este mes pueden participar de la convocatoria?"/>
    <s v="https://mintic.sharepoint.com/:w:/g/direccion_economia_digital/EWlghXyR-ndCr253FucTDcEBIfSWAnneVSQpuvp5COVHmQ?e=OGcdKr"/>
    <s v="Teniendo en cuenta su tercera inquietud, le informamos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11 se establecen las causales de rechazo. Lastimosamente uno de los criterios a tener en cuenta es sobre la habilitación legal con posterioridad al 11 de marzo de 2020. Por lo tanto, los medios que se legalicen posterior a esa fecha, no podrán aplicar a la convocatoria. _x000a__x000a_"/>
    <d v="2021-06-02T18:07:00"/>
    <x v="0"/>
    <x v="4"/>
    <s v="Daniela Alemán"/>
    <s v="Alvaro"/>
    <n v="26.929166666697711"/>
    <x v="0"/>
    <m/>
    <m/>
  </r>
  <r>
    <x v="48"/>
    <x v="0"/>
    <d v="2021-06-01T15:11:15"/>
    <d v="2021-06-03T15:11:15"/>
    <x v="0"/>
    <s v="(3) Solicitudes u observaciones al proceso de convocatoria"/>
    <s v="Periódico LA REGIÓN"/>
    <n v="80117416"/>
    <x v="4"/>
    <s v="(0) -Seleccione-"/>
    <x v="21"/>
    <s v="Fredy León Gómez Alvarez"/>
    <n v="3127680086"/>
    <s v="periodicolaregion1@gmail.com"/>
    <s v="Pregunta Cuatro: Tengo emisoras que estaban en FM pero no legalizadas y mejor se pasaron para la parte virtual pero no están legalizadas por falta de recursos ¿pueden participar?"/>
    <s v="https://mintic.sharepoint.com/:w:/g/direccion_economia_digital/EWlghXyR-ndCr253FucTDcEBIfSWAnneVSQpuvp5COVHmQ?e=OGcdKr"/>
    <s v="Dando respuesta a su pregunta número cuatro, en línea con la respuesta a la pregunta número tres, le reiteramos que  lamentablemente uno de los criterios a tener en cuenta para aplicar a la CONVOCATORIA PARA FINANCIAR E IMPLEMENTAR PROYECTOS, PARA APOYAR LA TRANSFORMACIÓN DIGITAL DE LOS MEDIOS DE COMUNICACIÓN, EN CUALQUIERA DE LAS ETAPAS DEL NEGOCIO EN EL MARCO DE LA REACTIVACIÓN ECÓNOMICA tiene que ver con que el participante que haya iniciado operaciones y/o haya obtenido autorización o habilitación legal con posterioridad al 11 de marzo de 2020, se convierte en causal de rechazo. _x000a__x000a_"/>
    <d v="2021-06-02T18:07:00"/>
    <x v="0"/>
    <x v="4"/>
    <s v="Daniela Alemán"/>
    <s v="Alvaro"/>
    <n v="26.929166666697711"/>
    <x v="0"/>
    <m/>
    <m/>
  </r>
  <r>
    <x v="49"/>
    <x v="0"/>
    <d v="2021-06-01T15:11:15"/>
    <d v="2021-06-03T15:11:15"/>
    <x v="0"/>
    <s v="(3) Solicitudes u observaciones al proceso de convocatoria"/>
    <s v="Periódico LA REGIÓN"/>
    <n v="80117416"/>
    <x v="4"/>
    <s v="(0) -Seleccione-"/>
    <x v="21"/>
    <s v="Fredy León Gómez Alvarez"/>
    <n v="3127680086"/>
    <s v="periodicolaregion1@gmail.com"/>
    <s v="Pregunta Cinco: ¿Si realmente estos recursos son para darle fortalecimiento a los medios, deberían tener en cuenta que centenares de medios no están legalizados por las razones antes expuestas , de tal manera que sería primeo para esta situación, ¿ No creen ustedes. "/>
    <s v="https://mintic.sharepoint.com/:w:/g/direccion_economia_digital/EWlghXyR-ndCr253FucTDcEBIfSWAnneVSQpuvp5COVHmQ?e=OGcdKr"/>
    <s v="Con relación a la pregunta número cinco, le informamos que el Mintic hizo una delimitación población objetivo, que de acuerdo al numeral 5.2 Análisis Delimitación Población Objetivo, del anexo 5- Anexo Técnico,  para los medios digitales, al igual que en los medios impresos como periódicos y revistas impresas, no se cuenta con normativa que regule y/o reglamente su habilitación y, en consecuencia, ante la no existencia de un registro público, con el objeto de realizar la identificación de los potenciales participes de los procesos de otorgamiento de financiación, se tomó como punto de partida el tercer estudio de medios digitales 2018, elaborado por la Universidad Javeriana y la Organización Consejo de Redacción, en el cual se identificaron 240 medios digitales que se encuentran asociados a la producción de contenidos informativos, periodísticos y noticiosos. _x000a_"/>
    <d v="2021-06-02T18:07:00"/>
    <x v="0"/>
    <x v="4"/>
    <s v="Daniela Alemán"/>
    <s v="Alvaro"/>
    <n v="26.929166666697711"/>
    <x v="0"/>
    <m/>
    <m/>
  </r>
  <r>
    <x v="50"/>
    <x v="0"/>
    <d v="2021-06-01T15:11:15"/>
    <d v="2021-06-03T15:11:15"/>
    <x v="0"/>
    <s v="(3) Solicitudes u observaciones al proceso de convocatoria"/>
    <s v="Periódico LA REGIÓN"/>
    <n v="80117416"/>
    <x v="4"/>
    <s v="(0) -Seleccione-"/>
    <x v="21"/>
    <s v="Fredy León Gómez Alvarez"/>
    <n v="3127680086"/>
    <s v="periodicolaregion1@gmail.com"/>
    <s v="Pregunta seis: ¿Porque tan poco tiempo para entregar documentación?"/>
    <s v="https://mintic.sharepoint.com/:w:/g/direccion_economia_digital/EWlghXyR-ndCr253FucTDcEBIfSWAnneVSQpuvp5COVHmQ?e=OGcdKr"/>
    <s v="Teniendo en cuenta su pregunta número seis, le informamos que el tiempo ha sido estipulado con base a los criterios que tiene el Mintic para las convocatorias.  Este tiempo se sustenta en el artículo 105 para la ejecución de estos proyectos.  Teniendo en cuenta, que la norma habilita al proyecto para su ejecución a 31 de diciembre 2020, se estipularon los plazos para la entrega de documentos y para realización de todo el proceso. Igualmente, el cronograma de la convocatoria se encuentra estipulado en el numeral 2.1 del documento técnico de la convocatoria. _x000a_"/>
    <d v="2021-06-02T18:07:00"/>
    <x v="0"/>
    <x v="4"/>
    <s v="Daniela Alemán"/>
    <s v="Alvaro"/>
    <n v="26.929166666697711"/>
    <x v="0"/>
    <m/>
    <m/>
  </r>
  <r>
    <x v="51"/>
    <x v="0"/>
    <d v="2021-06-01T15:11:15"/>
    <d v="2021-06-03T15:11:15"/>
    <x v="0"/>
    <s v="(3) Solicitudes u observaciones al proceso de convocatoria"/>
    <s v="Periódico LA REGIÓN"/>
    <n v="80117416"/>
    <x v="4"/>
    <s v="(0) -Seleccione-"/>
    <x v="21"/>
    <s v="Fredy León Gómez Alvarez"/>
    <n v="3127680086"/>
    <s v="periodicolaregion1@gmail.com"/>
    <s v="Pregunta siete: En Colombia existen más de 250 emisoras cerradas por falta de licencia, porque no tienen recursos para legalizarse,  ¿Que ha pensado el Ministerio acerca de esta situación?"/>
    <s v="https://mintic.sharepoint.com/:w:/g/direccion_economia_digital/EWlghXyR-ndCr253FucTDcEBIfSWAnneVSQpuvp5COVHmQ?e=OGcdKr"/>
    <s v="Teniendo en cuenta su inquietud número siete, le informamos que la pregunta no es una consulta sobre la convocatoria. Si quiere conocer que está haciendo el Mintic en ese sentido, puede interporner una PQR por medio de los canales oficiales con los que cuenta el ministerio: Correo Institucional: minticresponde@mintic.gov.co - Teléfono Conmutador: +57(1) 344 34 60 - Línea Gratuita: 01-800-0914014_x000a_"/>
    <d v="2021-06-02T18:07:00"/>
    <x v="0"/>
    <x v="4"/>
    <s v="Daniela Alemán"/>
    <s v="Alvaro"/>
    <n v="26.929166666697711"/>
    <x v="0"/>
    <m/>
    <m/>
  </r>
  <r>
    <x v="52"/>
    <x v="0"/>
    <d v="2021-06-01T15:11:15"/>
    <d v="2021-06-03T15:11:15"/>
    <x v="0"/>
    <s v="(3) Solicitudes u observaciones al proceso de convocatoria"/>
    <s v="Periódico LA REGIÓN"/>
    <n v="80117416"/>
    <x v="4"/>
    <s v="(0) -Seleccione-"/>
    <x v="21"/>
    <s v="Fredy León Gómez Alvarez"/>
    <n v="3127680086"/>
    <s v="periodicolaregion1@gmail.com"/>
    <s v="Pregunta Ocho: Si yo tengo mi medio impreso LA REGIÓN, y que no está registrado en Cámara de Comercio pero tengo 11 años de venir haciendo un trabajo importante en Antioquia y Colombia con registro ISSS del Ministerio de Educación nacional, ¿no puedo acceder a los recursos?"/>
    <s v="https://mintic.sharepoint.com/:w:/g/direccion_economia_digital/EWlghXyR-ndCr253FucTDcEBIfSWAnneVSQpuvp5COVHmQ?e=OGcdKr"/>
    <s v="Con relación a la pregunta número ocho, le informamos que para acceder a los recursos, es importante cumplir con las condiciones comunes a las subcategorías de periódicos estipuladas en el numeral 7.3.1 del anexo 5- Anexo Técnico. Puesto que, las personas jurídicas y/o naturales que se encuentren interesadas en acceder a la financiación de proyectos de que trata el articulo 105 de la ley 2063 de 2020, deberán acreditar como mínimo los requisitos y condiciones establecidos en el presente documento y los términos de la convocatoria, en particicular los siguentes: 1) Corresponder a medios de comunicación colombianos, cuyo canal de difusión principal es el periódico de forma impresa. 2) Acre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constituidos y funcionando antes del 11 de marzo del año 2020. "/>
    <d v="2021-06-02T18:07:00"/>
    <x v="0"/>
    <x v="4"/>
    <s v="Daniela Alemán"/>
    <s v="Alvaro"/>
    <n v="26.929166666697711"/>
    <x v="0"/>
    <m/>
    <m/>
  </r>
  <r>
    <x v="53"/>
    <x v="0"/>
    <d v="2021-06-01T15:11:15"/>
    <d v="2021-06-03T15:11:15"/>
    <x v="0"/>
    <s v="(3) Solicitudes u observaciones al proceso de convocatoria"/>
    <s v="Periódico LA REGIÓN"/>
    <n v="80117416"/>
    <x v="4"/>
    <s v="(0) -Seleccione-"/>
    <x v="21"/>
    <s v="Fredy León Gómez Alvarez"/>
    <n v="3127680086"/>
    <s v="periodicolaregion1@gmail.com"/>
    <s v="Pregunta nueve: En Colombia no existe una reglamentación para los medios impresos, ¿Por qué el Ministerio exige registro en Cámara de Comercio, cuando nos dan el registro ISSN que validad el medio y lo hace el Ministerio de Educación?, ¿El registro ISSN no tiene validez?"/>
    <s v="https://mintic.sharepoint.com/:w:/g/direccion_economia_digital/EWlghXyR-ndCr253FucTDcEBIfSWAnneVSQpuvp5COVHmQ?e=OGcdKr"/>
    <s v="Atendiendo la pregunta número nueve, le informamos que dentro del anexo 5- Anexo Técnico, en el numeral 7.3.1 se encuentran las condiciones comunes a las subcategorias de periodicos. En ella se detallan los requisistos y condiciones establecidos que se deben acreditar. En aras de aclarar su inquietud, se le informa que en la condición número 3, se establece que para la presente convocatoria el código ISSN válido, es el que está expedido por la Biblioteca Nacional de Colombia. _x000a_"/>
    <d v="2021-06-02T18:07:00"/>
    <x v="0"/>
    <x v="4"/>
    <s v="Daniela Alemán"/>
    <s v="Alvaro"/>
    <n v="26.929166666697711"/>
    <x v="0"/>
    <m/>
    <m/>
  </r>
  <r>
    <x v="54"/>
    <x v="0"/>
    <d v="2021-06-01T15:11:15"/>
    <d v="2021-06-03T15:11:15"/>
    <x v="0"/>
    <s v="(3) Solicitudes u observaciones al proceso de convocatoria"/>
    <s v="Periódico LA REGIÓN"/>
    <n v="80117416"/>
    <x v="4"/>
    <s v="(0) -Seleccione-"/>
    <x v="21"/>
    <s v="Fredy León Gómez Alvarez"/>
    <n v="3127680086"/>
    <s v="periodicolaregion1@gmail.com"/>
    <s v="Pregunta diez : ¿ Porque los medios alternativos y comunitarios como el medio impreso que no lo tengo registrado en Cámara de Comercio, si puedo contratar con el estado como Empresas públicas de Medellín, Gobernación de Antioquia, Concejo de Medellín , Alcaldía de Medellín y Asamblea de Antioquia, ¿Pero cuál es la razón que no  puedo acceder a recursos del estado?"/>
    <s v="https://mintic.sharepoint.com/:w:/g/direccion_economia_digital/EWlghXyR-ndCr253FucTDcEBIfSWAnneVSQpuvp5COVHmQ?e=OGcdKr"/>
    <s v="Respondiendo su inquietud número diez, le informamos que esta convocatoria, tiene como objeto FINANCIAR E IMPLEMENTAR PROYECTOS, PARA APOYAR LA TRANSFORMACIÓN DIGITAL DE LOS MEDIOS DE COMUNICACIÓN, EN CUALQUIERA DE LAS ETAPAS DEL NEGOCIO EN EL MARCO DE LA REACTIVACIÓN ECÓNOMICA.  Nuavemente le informamos, que para la asignación de recursos y para poder participar en ella, y en virtud de la autonomía con la que cuenta el ministerio en cuanto a la reglamentanción de las convocatorias se establecieron unos requisitos que son de obligatorio cumplimiento._x000a_"/>
    <d v="2021-06-02T18:07:00"/>
    <x v="0"/>
    <x v="4"/>
    <s v="Daniela Alemán"/>
    <s v="Alvaro"/>
    <n v="26.929166666697711"/>
    <x v="0"/>
    <m/>
    <m/>
  </r>
  <r>
    <x v="55"/>
    <x v="0"/>
    <d v="2021-06-01T15:11:15"/>
    <d v="2021-06-03T15:11:15"/>
    <x v="0"/>
    <s v="(3) Solicitudes u observaciones al proceso de convocatoria"/>
    <s v="Periódico LA REGIÓN"/>
    <n v="80117416"/>
    <x v="4"/>
    <s v="(0) -Seleccione-"/>
    <x v="21"/>
    <s v="Fredy León Gómez Alvarez"/>
    <n v="3127680086"/>
    <s v="periodicolaregion1@gmail.com"/>
    <s v="Pregunta once: ¿Como desplazado que soy por la violencia no tengo un trato diferente en esta convocatoria?_x000a_Con todo el respeto que se merece este ministerio, les digo que están muy desenfocados en los pliegos de convocatoria, lo primero que deben hacer es analizar cada medio, como es la legalización, porque no se han legalizado y si sirve el registro ISSN._x000a__x000a_No hay derecho que muchos medios impresos y emisoras ilegales que pasaron a medios digitales y que hoy tienen un posicionamiento no podamos acceder a estos recursos.  _x000a__x000a_Hoy los medios Comunitarios y Alternativos del país, requieren ayuda para legalizarse, luego para modernizarse, tercero para salir de la crisis económica que venimos atravesando y cuarto para su sostenibilidad. _x000a_Sostener los medios cuenta mucho dinero y máxime en estos tiempos.  _x000a__x000a_ La pandemia me dejó con deudas  por más de $ 15.000.000 millones de pesos, he invertido en mi medio más de $ 90.000.000, ya estoy en quiebra, trabajo con el medio por hobby que me apasiona, pero no recibimos ninguna ayuda y la que llega, piden miles de condiciones para entregar._x000a__x000a_No he podido actualizar la página web, ni tampoco imprimir el periódico por falta de recursos. Hoy tener medio impresos y virtuales cuenta mucho dinero, eso no es así que trabaje, nosotros los directores de medios subsistimos de éstos, no los tenemos para matar el tiempo y menos  como hobby.  _x000a__x000a_Me da la impresión que los pliegos de la convocatoria no son para beneficiar a los medios comunitarios y alternativos del país. _x000a_Espero replanteen  estos pliegos de la convocatoria y ahí si los medios comunitarios y alternativos del país, le creemos al Ministerio._x000a__x000a_Atentamente,_x000a_"/>
    <s v="https://mintic.sharepoint.com/:w:/g/direccion_economia_digital/EWlghXyR-ndCr253FucTDcEBIfSWAnneVSQpuvp5COVHmQ?e=OGcdKr"/>
    <s v="Finalmente, en respuesta a la pregunta número once, lamentamos informarle que no existe un trato diferencial para aplicar a dicha convocatoria, puesto que tienen que cumplirse todos los requisitos legalmente establecidos._x000a_"/>
    <d v="2021-06-02T18:07:00"/>
    <x v="0"/>
    <x v="4"/>
    <s v="Daniela Alemán"/>
    <s v="Alvaro"/>
    <n v="26.929166666697711"/>
    <x v="0"/>
    <m/>
    <m/>
  </r>
  <r>
    <x v="56"/>
    <x v="0"/>
    <d v="2021-06-01T15:23:23"/>
    <d v="2021-06-03T15:23:23"/>
    <x v="0"/>
    <s v="(2) Asesoría o consultas sobre la postulación de propuestas"/>
    <s v="Universidad Autónoma del Caribe"/>
    <n v="8901025729"/>
    <x v="1"/>
    <s v="(Emisora/Podcast) Emisora/Podcast"/>
    <x v="8"/>
    <s v="David Luquetta Cediel"/>
    <n v="3006214231"/>
    <s v="david.luqueta@uac.edu.co"/>
    <s v="Quiero saber si un periódico digital universitario se puede presentar en la convocatoria?  Gracias"/>
    <m/>
    <s v="Teniendo en cuenta su inquietud, si se podría presentar a la convocatoria “Transformación digital y fortalecimiento de los medios de comunicación” y que de acuerdo a la categoría de su interés para poder participar, le informamos que dentro de los documentos publicados en el micrositio de la convocatoria: https://www.mintic.gov.co/transformaciondigitalmedios, en la pestaña documentos del proces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_x0009_Que correspondan a medios de comunicación colombianos, cuyo canal de difusión sea únicamente página web. _x000a_2._x0009_La página web del medio debe haberse creado y encontrarse activa, como mínimo, a partir del 11 de marzo del año 2020. _x000a_3._x0009_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_x0009_Que el medio realice la producción de contenido informativo de carácter periodístico y/o de producción de noticias y/o cultural. _x000a_"/>
    <d v="2021-06-02T11:02:00"/>
    <x v="0"/>
    <x v="0"/>
    <s v="Daniela Alemán"/>
    <s v="Alvaro"/>
    <n v="19.643611111154314"/>
    <x v="0"/>
    <m/>
    <m/>
  </r>
  <r>
    <x v="57"/>
    <x v="0"/>
    <d v="2021-06-01T15:42:14"/>
    <d v="2021-06-03T15:42:14"/>
    <x v="0"/>
    <s v="(2) Asesoría o consultas sobre la postulación de propuestas"/>
    <s v="ENTRETENIMIENTO PARA TODOS"/>
    <s v="900.682.411-4"/>
    <x v="1"/>
    <s v="(Emisora/Podcast) Emisora/Podcast"/>
    <x v="5"/>
    <s v="Carolina Casas"/>
    <s v="317 5173052"/>
    <s v="ccasas@vibra.fm"/>
    <s v="Buen día, es posible recibir en mejor resolución el gráfico que aparece en el Anexo 5 , página 24? En el documento se ve pixelado y no es posible entender el gráfico Muchas gracias Un saludo"/>
    <s v="https://mintic.sharepoint.com/:b:/g/direccion_economia_digital/ETIgej4XYKdFqWAc4y67r_UBgU3qVEK5TdsCD2wpvpAF4w?e=tiGE4M"/>
    <s v="Dando alcance a su solicitud, adjunto enviamos el documento en PDF para su respectiva revisión."/>
    <d v="2021-06-02T17:27:00"/>
    <x v="0"/>
    <x v="1"/>
    <s v="Daniela Alemán"/>
    <s v="Alvaro"/>
    <n v="25.746111111016944"/>
    <x v="0"/>
    <m/>
    <m/>
  </r>
  <r>
    <x v="58"/>
    <x v="0"/>
    <d v="2021-06-01T17:23:09"/>
    <d v="2021-06-03T17:23:09"/>
    <x v="0"/>
    <s v="(2) Asesoría o consultas sobre la postulación de propuestas"/>
    <s v="Editorial style sas"/>
    <n v="900336730"/>
    <x v="6"/>
    <s v="(0) -Seleccione-"/>
    <x v="22"/>
    <s v="Andres Rodriguez Barreto"/>
    <n v="3152526070"/>
    <s v="andres@revistastyle.com"/>
    <s v="Solicitamos la aclaración de forma explícita en el texto de la convocatoria 001 de 2021 la inclusión en la categoría de revistas, a revistas colombianas debidamente identificadas con ISSN de carácter nacional con periodicidad semestral como es nuestro caso. Ya que tanto en el texto de la convocatoria como en el anexo 5 en las subcategorías de Revistas solo se incluyen revistas nacionales y locales con periodicidad semanal, quincenal y mensual.   Así mismo, el texto del “consolidado observaciones y respuestas convocatoria 001 de 2021” en respuesta a nuestra pregunta identificada en el documento como Nº251 no es clara la respuesta, pues en el texto oficial de la convocatoria no hay ninguna referencia a revistas de frecuencia semestral como la nuestra y queremos estar seguros de poder presentar nuestra propuesta a esta convocatoria sin ser rechazada por el hecho de ser de frecuencia semestral. Quedo atento, Gracias"/>
    <m/>
    <s v="De acuerdo a su consulta, le informamos  que en el anexo 5 “Anexo Técnico”,  en la Categoría No. 4 “Revistas” expuesta en el numeral 7.4, en las subcategorías allí descritas, solamente es posible  que se puedan presentar las revistas de forma impresa  con publicaciones de manera periódica (semanal, quincenal, mensual) con cobertura a nivel nacional o local, debidamente constituidos antes del 11 de marzo del año 2020, así mismo en las “Condiciones comunes a las subcategorías de revistas” expuesta en el numeral 7.4.1  se debe acreditar como mínimo los requisitos y condiciones establecidos en este item. Siendo así, su revista no podría presentarse a la convocatoria, debido a que como lo indica en su caso puntual, la periodicidad de publicación es semestral."/>
    <d v="2021-06-02T15:13:00"/>
    <x v="0"/>
    <x v="0"/>
    <s v="Daniela Alemán"/>
    <s v="Alvaro"/>
    <n v="21.83083333336981"/>
    <x v="0"/>
    <m/>
    <m/>
  </r>
  <r>
    <x v="59"/>
    <x v="0"/>
    <d v="2021-06-01T17:58:01"/>
    <d v="2021-06-03T17:58:01"/>
    <x v="0"/>
    <s v="(2) Asesoría o consultas sobre la postulación de propuestas"/>
    <s v="TV CABLE CENTRO"/>
    <n v="900731003"/>
    <x v="2"/>
    <s v="(0) -Seleccione-"/>
    <x v="23"/>
    <s v="Deysi moreno"/>
    <n v="3163843768"/>
    <s v="tvcablecentro.licitacion@gmail.com"/>
    <s v="en los TDR  se menciona &quot; En el mismo sentido se excluyen de la población objetivo los operadores del servicio de televisión por suscripción  regulados en la Resolución No. 026 del 2018 en atención a que por sus condiciones técnicas y según lo establecido  en la Ley 182 de 1995, su operación no es homologable con los operadores de televisión abierta y cerrada  comunitaria, dado que se transmite a usuarios autorizados mediante contratos de servicios uniformes. &quot; Es decir que la convocatoria excluye a los operadores de TV por suscripción?"/>
    <m/>
    <s v="Dando alcance a su solicitud, es conveniente aclararle al interesado que deberá tener en cuenta en el Anexo No. 5 “Anexo Técnico”, el numeral 7.2.2 “Exclusiones aplicables a la subcategoría No. 2 “Televisión”” el cual establece como exclusiones o no habilitados para participar en la convocatoria y en particular para la Categoría No. 2 Televisión, las siguientes: _x000a_1. El operador público nacional de televisión Radio Televisión Nacional de Colombia (RTVC)_x000a_2. Los operadores públicos regionales del servicio de televisión, es decir, las organizaciones regionales de televisión o canales regionales de televisión, a saber: CANAL REGIONAL DEL ORIENTE LTDA - CANAL TRO, SOCIEDAD CANAL CAPITAL LTDA, SOCIEDAD DE TELEVISIÓN DE ANTIOQUIA LTDA – TELEANTIOQUIA, SOCIEDAD DE TELEVISIÓN DE CALDAS, QUINDÍO Y RISARALDA LTDA – TELECAFÉ, SOCIEDAD DE TELEVISIÓN REGIONAL DEL CARIBE LTDA – TELECARIBE, SOCIEDAD DE TELEVISIÓN DE LAS ISLAS LTDA – TELEISLAS, SOCIEDAD DE TELEVISIÓN DEL PACIFICO LTDA – TELEPACÍFICO y CANAL REGIONAL DE TELEVISIÓN TEVENDINA LTDA- TEVEANDINA._x000a_3. Los operadores del servicio de televisión local sin ánimo de lucro, que correspondan a Instituciones de Educación Superior de carácter público, a saber: Universidad del Valle (Canal Universitario del Valle), Universidad del Pacífico, Universidad de Nariño (Telepasto)_x000a_4. Los operadores del servicio de televisión local sin ánimo de lucro, que correspondan a personas jurídicas debidamente constituidas en Colombia con participación pública. _x000a_5. Los operadores del servicio de televisión por suscripción y satelital._x000a_Por lo anterior, es evidente que es causal de rechazo de la propuesta los operadores de servicio de televisión por suscripción, como lo indica el ítem anteriormente señalado."/>
    <d v="2021-06-02T17:24:00"/>
    <x v="0"/>
    <x v="1"/>
    <s v="Daniela Alemán"/>
    <s v="Alvaro"/>
    <n v="23.433055555564351"/>
    <x v="0"/>
    <m/>
    <m/>
  </r>
  <r>
    <x v="60"/>
    <x v="0"/>
    <d v="2021-06-01T18:05:36"/>
    <d v="2021-06-03T18:05:36"/>
    <x v="0"/>
    <s v="(2) Asesoría o consultas sobre la postulación de propuestas"/>
    <s v="Publicaciones Seguimiento SAS"/>
    <n v="900839919"/>
    <x v="1"/>
    <s v="(Prensa) Prensa"/>
    <x v="10"/>
    <s v="Leopoldo Díaz Granados Cruz"/>
    <n v="3042251124"/>
    <s v="leodiazgranados@gmail.com"/>
    <s v="Cordial saludo  Dentro del marco de nuestro proyecto estamos incluyendo la compra de computadores portátiles, bienes que entendemos hacen parte de los acuerdos marco de Colombia Compra Eficiente. Sin embargo, las condiciones para participar plantean también que, para efectos de la cotización y el estudio de mercado, se pueden tener en cuenta las grandes superficies (ver imagen anexa).   Las preguntas son las siguientes:  1. Efectivamente, ¿Es viable incluir productos bienes tecnológicos acordes a nuestro proyecto ofrecidos por las grandes superficies (Exito, Alkosto, etc)?  "/>
    <s v="https://mintic.sharepoint.com/:i:/g/direccion_economia_digital/EQso0sfJqERCrOBkuqnMpkEBVNo8VsMxgl6ELPcZVsa7Hg?e=a4X0xM"/>
    <s v="Atendiendo su consulta y direccionando lo que usted expresa, en el anexo N° 5 “Anexo Técnico”, si es válido realizar las cotizaciones expedidas por personas jurídicas debidamente constituidas, según se expresa en el numeral 8.3.1.1 “Estudio de mercado línea Actualización y/o adquisición e implementación de infraestructura de tecnología de la información (TI)”, así mismo teniendo en cuenta el numeral 8.3.1.1.1 “Requisitos Técnicos”, en el item 3 del anterior numeral enunciado se indica: “Los proponentes solamente podrán modificar el valor correspondiente al análisis comparativo de uno o varios ítems, asignado el valor correspondiente a una de las cotizaciones que representen un mayor valor, solamente en aquellos casos que se acredite un beneficio al proyecto. En tal condición, el proponente deberá incluir en la casilla “JUSTIFICACIÓN VALOR SELECCIONADO” en el formato ANEXO 4.2.” ESTUDIO DE MERCADO”, las razones técnicas y/o presupuestales y/o de eficiencia que representan el mayor beneficio que reporta la alternativa de ítem seleccionado. En caso de no encontrarse satisfactoria la justificación presentada, el comité evaluador realizará el requerimiento respectivo, con el fin que se amplíe o complemente la justificación presentada; de no ser subsanada o complementada, se realizará la corrección aritmética y se adoptará la regla inicial del análisis comparativo (menor valor) a partir de las cotizaciones aportadas”. id"/>
    <d v="2021-06-02T18:22:00"/>
    <x v="0"/>
    <x v="0"/>
    <s v="Alba Gómez"/>
    <s v="Alvaro"/>
    <n v="24.273333333316259"/>
    <x v="0"/>
    <m/>
    <m/>
  </r>
  <r>
    <x v="61"/>
    <x v="0"/>
    <d v="2021-06-01T18:05:36"/>
    <d v="2021-06-03T18:05:36"/>
    <x v="0"/>
    <s v="(2) Asesoría o consultas sobre la postulación de propuestas"/>
    <s v="Publicaciones Seguimiento SAS"/>
    <n v="900839919"/>
    <x v="1"/>
    <s v="(Prensa) Prensa"/>
    <x v="10"/>
    <s v="Leopoldo Díaz Granados Cruz"/>
    <n v="3042251124"/>
    <s v="leodiazgranados@gmail.com"/>
    <s v="2. En caso afirmativo. ¿De qué manera se incluye esta cotización? Teniendo en cuenta que el acceso a la tienda virtual (donde las grandes superficies publican sus catálogos dentro de CCE) está diseñado para las compras de las entidades públicas, las cuales deben crear usuario y contraseña dentro de la plataforma, y no para las empresas o medios de comunicación.  "/>
    <s v="https://mintic.sharepoint.com/:i:/g/direccion_economia_digital/EQso0sfJqERCrOBkuqnMpkEBVNo8VsMxgl6ELPcZVsa7Hg?e=a4X0xM"/>
    <s v="En atención a su segunda solicitud, le informamos que dentro el Anexo No. 5 “Anexo Técnico”, en cada una de las líneas estratégicas se menciona el titulo denominado “Condiciones Generales de las Cotizaciones” en donde el interesado deberá tener en cuenta lo siguiente: Para que tengan validez las cotizaciones allegadas, estas deberán cumplir con los requisitos legales vigentes y deben contener como mínimo los siguientes criterios: _x000a__x000a_•_x0009_Nombre del proveedor_x000a_•_x0009_Identificación del proveedor_x000a_•_x0009_Dirección del proveedor_x000a_•_x0009_Teléfono del proveedor_x000a_•_x0009_Correo electrónico del proveedor_x000a_•_x0009_Nombre del producto o servicio_x000a_•_x0009_Descripción detallada de cada bien o servicio_x000a_•_x0009_Lista de cantidades, precios unitarios y totales_x000a_•_x0009_Impuestos_x000a_•_x0009_Fecha de presentación y declaración de mantenimiento de la oferta_x000a_•_x0009_Firma de representante legal o la persona facultada para comprometer al oferente_x000a__x000a_Todas las cotizaciones presentadas deben ser expresadas en pesos colombianos y relacionadas en el ANEXO 4.2. ESTUDIO DE MERCADO, garantizando la descripción del valor bien o servicio para ser comparable._x000a__x000a_De la misma forma, en relación con las cotizaciones que se acojan a los Acuerdos Marcos de precios de CCE, dentro el Anexo No. 5 “Anexo Técnico”, en cada una de las líneas estratégicas se menciona el titulo denominado “Requisitos Técnicos”, en el ítem 2  que dice qu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COTIZACION 1” del ANEXO 4.2. ESTUDIO DE MERCADO, el valor definido en el instrumento, indicando expresamente en la casilla “PRECIO BASADO EN ADHESION INSTRUMENTO CCE O PROVEEDOR EXCLUSIVO” el instrumento al cual corresponde. _x000a_"/>
    <d v="2021-06-02T18:22:00"/>
    <x v="0"/>
    <x v="1"/>
    <s v="Alba Gomez"/>
    <s v="Alvaro"/>
    <n v="24.273333333316259"/>
    <x v="0"/>
    <m/>
    <m/>
  </r>
  <r>
    <x v="62"/>
    <x v="0"/>
    <d v="2021-06-01T18:05:36"/>
    <d v="2021-06-03T18:05:36"/>
    <x v="0"/>
    <s v="(2) Asesoría o consultas sobre la postulación de propuestas"/>
    <s v="Publicaciones Seguimiento SAS"/>
    <n v="900839919"/>
    <x v="1"/>
    <s v="(Prensa) Prensa"/>
    <x v="10"/>
    <s v="Leopoldo Díaz Granados Cruz"/>
    <n v="3042251124"/>
    <s v="leodiazgranados@gmail.com"/>
    <s v=" 2.1 ¿Podríamos incluir en nuestra cotización los bienes requeridos en el catálogo de alguno de los almacenes de grandes superficie que publican en su respectiva página web?   Gracias por la aclaración.  "/>
    <s v="https://mintic.sharepoint.com/:i:/g/direccion_economia_digital/EQso0sfJqERCrOBkuqnMpkEBVNo8VsMxgl6ELPcZVsa7Hg?e=a4X0xM"/>
    <s v="Para brindar respuesta a su última consulta, Si es válido, realizar las cotizaciones por la página web, lo importante es que sean  expedidas por personas jurídicas debidamente constituidas, según se expresa en el numeral 8.3.1.1 “Estudio de mercado línea Actualización y/o adquisición e implementación de infraestructura de tecnología de la información (TI)”, así mismo teniendo en cuenta el numeral 8.3.1.1.1 “Requisitos Técnicos”, en el item 3 del anterior numeral enunciado se indica: “Los proponentes solamente podrán modificar el valor correspondiente al análisis comparativo de uno o varios ítems, asignado el valor correspondiente a una de las cotizaciones que representen un mayor valor, solamente en aquellos casos que se acredite un beneficio al proyecto."/>
    <d v="2021-06-02T18:22:00"/>
    <x v="0"/>
    <x v="0"/>
    <s v="Alba Gomez"/>
    <s v="Alvaro"/>
    <n v="24.273333333316259"/>
    <x v="0"/>
    <m/>
    <m/>
  </r>
  <r>
    <x v="63"/>
    <x v="2"/>
    <d v="2021-06-01T16:07:47"/>
    <d v="2021-06-03T16:07:47"/>
    <x v="0"/>
    <s v="(2) Asesoría o consultas sobre la postulación de propuestas"/>
    <s v="Expertips Colombia SAS"/>
    <s v="9 0 1 3 9 7 8 6 9"/>
    <x v="1"/>
    <s v="(0) -Seleccione-"/>
    <x v="9"/>
    <s v=" Juan Pablo Velásquez"/>
    <n v="3146312399"/>
    <s v="c.operaciones@expertips.co"/>
    <s v="Buen día, habla Juan Pablo Velásquez de Expertips Colombia_x000a_Por favor, en la convocatoria de Transformación Digital y Fortalecimiento de Medios de Comunicación, me podrían  confirmar hasta qué fechalímite hay plazo para presentar la propuesta con todos los anexos diligenciados_x000a_Muchas gracias_x000a_Juan Pablo Velásquez_x000a_Coordinador de Operaciones_x000a_Celular: +57 314 631 23 99_x000a_Correo: c.operaciones@expertips.co"/>
    <s v="https://mintic.sharepoint.com/:f:/g/direccion_economia_digital/EgBSnMJZxrdDqWzoabvaa6oB4iB_qxwTlXBbISCUspW7zw?e=chw2fa"/>
    <s v="En atención a su solicitud le informamos que como esta dispuesto en el cronograma de la convocatoria, que se encuentra publicado en documento “Condiciones de Participación” la fecha limite para presentar propuestas o proyectos acordes a la convocatoria y las categorías y/o subcategorías a aplicar – CIERRE CONVOCATORIA es el 25 de junio de 2021 a las 10:00 am, se realizará diligencia de cierre y se publicará acta en el micrositio. https://mintic.gov.co/transformaciondigitalmedios"/>
    <d v="2021-06-02T12:14:00"/>
    <x v="0"/>
    <x v="1"/>
    <s v="Daniela Alemán"/>
    <s v="Nicolas"/>
    <n v="20.103611111117061"/>
    <x v="5"/>
    <n v="212052555"/>
    <m/>
  </r>
  <r>
    <x v="64"/>
    <x v="2"/>
    <d v="2021-06-01T17:06:27"/>
    <d v="2021-06-03T17:06:27"/>
    <x v="0"/>
    <s v="(3) Solicitudes u observaciones al proceso de convocatoria"/>
    <s v="Periódico LA REGIÓN"/>
    <n v="80117416"/>
    <x v="4"/>
    <s v="(0) -Seleccione-"/>
    <x v="21"/>
    <s v="Fredy León Gómez Alvarez"/>
    <n v="3127680086"/>
    <s v="periodicolaregion1@gmail.com"/>
    <s v="Cordial saludo_x000a__x000a__x000a_Analizando muy bien los pliegos de la convocatoria para el fortalecimiento de los medios tengo varias preguntas._x000a__x000a_Primero, ¿Qué requisitos de requiere para los medios digitales  que tenemos Blogger, página web, magazine en Facebook y emisora online?_x000a__x000a_Venimos de una pandemia y muchos medios comunitarios no nos hemos podido legalizar, primero por una pandemia que acabó con la economía del país y segundo, los medios comunitarios y alternativos nunca hemos tenido el apoyo del gobierno y menos de la empresa privada, porque los ven como comunitarios y creen que no pagan impuestos, ni locutores, ni contadores, ni arriendo de local, ni pago de servicios públicos, ni pago de internet, ni diseñadores, ni impresión, ni tampoco se paga distribución  ni editores etc. _x000a__x000a_Pregunta dos: ¿Porque en el pliego de la convocatoria, no dice que para legalizar los medios comunitarios y alternativos?  _x000a__x000a_Pregunta tres. ¿Si los medios se legalizan o mejor se registran en Cámara de Comercio este mes pueden participar de la convocatoria?_x000a__x000a_Pregunta Cuatro: Tengo emisoras que estaban en FM pero no legalizadas y mejor se pasaron para la parte virtual pero no están legalizadas por falta de recursos ¿pueden participar?_x000a__x000a_Pregunta Cinco: ¿Si realmente estos recursos son para darle fortalecimiento a los medios, deberían tener en cuenta que centenares de medios no están legalizados por las razones antes expuestas , de tal manera que sería primeo para esta situación, ¿ No creen ustedes.  _x000a__x000a_Pregunta seis: ¿Porque tan poco tiempo para entregar documentación?_x000a__x000a_Pregunta siete: En Colombia existen más de 250 emisoras cerradas por falta de licencia, porque no tienen recursos para legalizarse,  ¿Que ha pensado el Ministerio acerca de esta situación?_x000a__x000a_Pregunta Ocho: Si yo tengo mi medio impreso LA REGIÓN, y que no está registrado en Cámara de Comercio pero tengo 11 años de venir haciendo un trabajo importante en Antioquia y Colombia con registro ISSS del Ministerio de Educación nacional, ¿no puedo acceder a los recursos?_x000a__x000a_Pregunta nueve: En Colombia no existe una reglamentación para los medios impresos, ¿Por qué el Ministerio exige registro en Cámara de Comercio, cuando nos dan el registro ISSN que validad el medio y lo hace el Ministerio de Educación?, ¿El registro ISSN no tiene validez?_x000a__x000a_Pregunta diez : ¿ Porque los medios alternativos y comunitarios como el medio impreso que no lo tengo registrado en Cámara de Comercio, si puedo contratar con el estado como Empresas públicas de Medellín, Gobernación de Antioquia, Concejo de Medellín , Alcaldía de Medellín y Asamblea de Antioquia, ¿Pero cuál es la razón que no  puedo acceder a recursos del estado?_x000a__x000a_Pregunta once: ¿Como desplazado que soy por la violencia no tengo un trato diferente en esta convocatoria?_x000a__x000a_Con todo el respeto que se merece este ministerio, les digo que están muy desenfocados en los pliegos de convocatoria, lo primero que deben hacer es analizar cada medio, como es la legalización, porque no se han legalizado y si sirve el registro ISSN._x000a__x000a_No hay derecho que muchos medios impresos y emisoras ilegales que pasaron a medios digitales y que hoy tienen un posicionamiento no podamos acceder a estos recursos.  _x000a__x000a_Hoy los medios Comunitarios y Alternativos del país, requieren ayuda para legalizarse, luego para modernizarse, tercero para salir de la crisis económica que venimos atravesando y cuarto para su sostenibilidad. _x000a_Sostener los medios cuenta mucho dinero y máxime en estos tiempos.  _x000a__x000a_ La pandemia me dejó con deudas  por más de $ 15.000.000 millones de pesos, he invertido en mi medio más de $ 90.000.000, ya estoy en quiebra, trabajo con el medio por hobby que me apasiona, pero no recibimos ninguna ayuda y la que llega, piden miles de condiciones para entregar._x000a__x000a_No he podido actualizar la página web, ni tampoco imprimir el periódico por falta de recursos. Hoy tener medio impresos y virtuales cuenta mucho dinero, eso no es así que trabaje, nosotros los directores de medios subsistimos de éstos, no los tenemos para matar el tiempo y menos  como hobby.  _x000a__x000a_Me da la impresión que los pliegos de la convocatoria no son para beneficiar a los medios comunitarios y alternativos del país. _x000a_Espero replanteen  estos pliegos de la convocatoria y ahí si los medios comunitarios y alternativos del país, le creemos al Ministerio."/>
    <s v="https://mintic.sharepoint.com/:f:/g/direccion_economia_digital/Enhv8dYDNwBOokJUc7pyE0kBQ5yU4LHcF5YEEeyQNMSUsQ?e=w8Jz3l"/>
    <s v="“Buenas tardes Cordial saludo les envío un oficio de cuatro páginas en donde contemplo once preguntas muy importantes para Mintic.  Muchas gracias por abrir estos espacios.   Atentamente, FREDY LEON GOMEZ ALVAREZ Director Periódico LA REGIÓN.  Celular: 3127680086 Barbosa, Antioquia.&quot;                                                                                         _x000a_Primero, ¿Qué requisitos de requiere para los medios digitales que tenemos Blogger, página web, magazine en Facebook y emisora online? _x000a_De acuerdo a su primera inquietud, le informamos que el numeral 7 del anexo 5- Anexo Técnico establece las condiciones y requisitos para cada una de las categorías a tener en cuenta. En el mismo sentido en el numeral 7.5 Categoría Número 5 Medios de comunicaciones digitales, se le informa que los requisitos a tener en cuenta son los siguientes: 1) Que correspondan a medios de comunicación colombianos, cuyo canal de difusión sea únicamente pá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ístico y/o de producción de noticias y/o cultural._x000a__x000a_Venimos de una pandemia y muchos medios comunitarios no nos hemos podido legalizar, primero por una pandemia que acabó con la economía del país y segundo, los medios comunitarios y alternativos nunca hemos tenido el apoyo del gobierno y menos de la empresa privada, porque los ven como comunitarios y creen que no pagan impuestos, ni locutores, ni contadores, ni arriendo de local, ni pago de servicios públicos, ni pago de internet, ni diseñadores, ni impresión, ni tampoco se paga distribución  ni editores etc. Pregunta dos: ¿Porque en el pliego de la convocatoria, no dice que para legalizar los medios comunitarios y alternativos?_x000a_Con relación a la pregunta número dos, la finalidad de la convocatoria tiene como objetivo financiar e implementar proyectos, para apoyar la transformación digital de los medios de comunicación, en cualquiera de las etapas del negocio en el marco de la reactivación económica. De igual manera se le informa que existen unas condiciones que son mínimas que se deben cumplir para participar en ella, estás están estipuladas en el numeral 2.11 del documento técnico de la convocatoria. En respuesta a su pregunta la línea &quot;letra i&quot;, dice que cuando el participante haya iniciado operaciones y/o haya obtenido autorización o habilitación legal con posterioridad al 11 de marzo de 2020, se convierte en causal de rechazo para participar en la convocatoria._x000a__x000a_Pregunta tres. ¿Si los medios se legalizan o mejor se registran en Cámara de Comercio este mes pueden participar de la convocatoria?_x000a_Teniendo en cuenta su tercera inquietud, le informamos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11 se establecen las causales de rechazo. Lastimosamente uno de los criterios a tener en cuenta es sobre la habilitación legal con posterioridad al 11 de marzo de 2020. Por lo tanto, los medios que se legalicen posterior a esa fecha no podrán aplicar a la convocatoria._x000a__x000a__x000a__x000a_Pregunta Cuatro: Tengo emisoras que estaban en FM pero no legalizadas y mejor se pasaron para la parte virtual pero no están legalizadas por falta de recursos ¿pueden participar?_x000a_Dando respuesta a su pregunta número cuatro, en línea con la respuesta a la pregunta número tres, le reiteramos que  lamentablemente uno de los criterios a tener en cuenta para aplicar a la CONVOCATORIA PARA FINANCIAR E IMPLEMENTAR PROYECTOS, PARA APOYAR LA TRANSFORMACIÓN DIGITAL DE LOS MEDIOS DE COMUNICACIÓN, EN CUALQUIERA DE LAS ETAPAS DEL NEGOCIO EN EL MARCO DE LA REACTIVACIÓN ECÓNOMICA tiene que ver con que el participante que haya iniciado operaciones y/o haya obtenido autorización o habilitación legal con posterioridad al 11 de marzo de 2020, se convierte en causal de rechazo._x000a__x000a__x000a__x000a_Pregunta Cinco: ¿Si realmente estos recursos son para darle fortalecimiento a los medios, deberían tener en cuenta que centenares de medios no están legalizados por las razones antes expuestas, de tal manera que sería primeo para esta situación, ¿No creen ustedes?_x000a_Con relación a la pregunta número cinco, le informamos que el Mintic hizo una delimitación población objetivo, que de acuerdo al numeral 5.2 Análisis Delimitación Población Objetivo, del anexo 5- Anexo Técnico,  para los medios digitales, al igual que en los medios impresos como periódicos y revistas impresas, no se cuenta con normativa que regule y/o reglamente su habilitación y, en consecuencia, ante la no existencia de un registro público, con el objeto de realizar la identificación de los potenciales participes de los procesos de otorgamiento de financiación, se tomó como punto de partida el tercer estudio de medios digitales 2018, elaborado por la Universidad Javeriana y la Organización Consejo de Redacción, en el cual se identificaron 240 medios digitales que se encuentran asociados a la producción de contenidos informativos, periodísticos y noticiosos._x000a__x000a__x000a_Pregunta seis: ¿Porque tan poco tiempo para entregar documentación?_x000a_Teniendo en cuenta su pregunta número seis, le informamos que el tiempo ha sido estipulado con base a los criterios que tiene el Mintic para las convocatorias.  Este tiempo se sustenta en el artículo 105 para la ejecución de estos proyectos.  Teniendo en cuenta, que la norma habilita al proyecto para su ejecución a 31 de diciembre 2020, se estipularon los plazos para la entrega de documentos y para realización de todo el proceso. Igualmente, el cronograma de la convocatoria se encuentra estipulado en el numeral 2.1 del documento técnico de la convocatoria._x000a__x000a_Pregunta siete: En Colombia existen más de 250 emisoras cerradas por falta de licencia, porque no tienen recursos para legalizarse, ¿Que ha pensado el Ministerio acerca de esta situación?_x000a_Teniendo en cuenta su inquietud número siete, le informamos que la pregunta no es una consulta sobre la convocatoria. Si quiere conocer que está haciendo el Mintic en ese sentido, puede interponer una PQR por medio de los canales oficiales con los que cuenta el ministerio: Correo Institucional: minticresponde@mintic.gov.co - Teléfono Conmutador: +57(1) 344 34 60 - Línea Gratuita: 01-800-0914014._x000a__x000a_Pregunta Ocho: Si yo tengo mi medio impreso LA REGIÓN, y que no está registrado en Cámara de Comercio, pero tengo 11 años de venir haciendo un trabajo importante en Antioquia y Colombia con registro ISSS del Ministerio de Educación nacional, ¿no puedo acceder a los recursos?_x000a_Con relación a la pregunta número ocho, le informamos que, para acceder a los recursos, es importante cumplir con las condiciones comunes a las subcategorías de periódicos estipuladas en el numeral 7.3.1 del anexo 5- Anexo Técnico. Puesto que, las personas jurídicas y/o naturales que se encuentren interesadas en acceder a la financiación de proyectos de qué trata el articulo 105 de la ley 2063 de 2020, deberán acreditar como mínimo los requisitos y condiciones establecidos en el presente documento y los términos de la convocatoria, en particular los siguientes: 1) Corresponder a medios de comunicación colombianos, cuyo canal de difusión principal es el periódico de forma impresa. 2) Acr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constituidos y funcionando antes del 11 de marzo del año 2020._x000a__x000a_Pregunta nueve: En Colombia no existe una reglamentación para los medios impresos, ¿Por qué el Ministerio exige registro en Cámara de Comercio, cuando nos dan el registro ISSN que validad el medio y lo hace el Ministerio de Educación?, ¿El registro ISSN no tiene validez?_x000a_Atendiendo la pregunta número nueve, le informamos que dentro del anexo 5- Anexo Técnico, en el numeral 7.3.1 se encuentran las condiciones comunes a las subcategorías de periódicos. En ella se detallan los requisitos y condiciones establecidas que se deben acreditar. En aras de aclarar su inquietud, se le informa que en la condición número 3, se establece que para la presente convocatoria el código ISSN válido, es el que está expedido por la Biblioteca Nacional de Colombia._x000a__x000a_Pregunta diez: ¿Porque los medios alternativos y comunitarios como el medio impreso que no lo tengo registrado en Cámara de Comercio, si puedo contratar con el estado como Empresas públicas de Medellín, Gobernación de Antioquia, Concejo de Medellín, Alcaldía de Medellín y Asamblea de Antioquia, ¿Pero cuál es la razón que no puedo acceder a recursos del estado?_x000a_Respondiendo su inquietud número diez, le informamos que esta convocatoria, tiene como objeto FINANCIAR E IMPLEMENTAR PROYECTOS, PARA APOYAR LA TRANSFORMACIÓN DIGITAL DE LOS MEDIOS DE COMUNICACIÓN, EN CUALQUIERA DE LAS ETAPAS DEL NEGOCIO EN EL MARCO DE LA REACTIVACIÓN ECÓNOMICA.  Nuevamente le informamos, que para la asignación de recursos y para poder participar en ella, y en virtud de la autonomía con la que cuenta el ministerio en cuanto a la reglamentación de las convocatorias se establecieron unos requisitos que son de obligatorio cumplimiento._x000a__x000a_Pregunta once: ¿Como desplazado que soy por la violencia no tengo un trato diferente en esta convocatoria? Con todo el respeto que se merece este ministerio, les digo que están muy desenfocados en los pliegos de convocatoria, lo primero que deben hacer es analizar cada medio, como es la legalización, porque no se han legalizado y si sirve el registro ISSN. No hay derecho que muchos medios impresos y emisoras ilegales que pasaron a medios digitales y que hoy tienen un posicionamiento no podamos acceder a estos recursos.   Hoy los medios Comunitarios y Alternativos del país requieren ayuda para legalizarse, luego para modernizarse, tercero para salir de la crisis económica que venimos atravesando y cuarto para su sostenibilidad. Sostener los medios cuenta mucho dinero y máxime en estos tiempos.   La pandemia me dejó con deudas por más de $ 15.000.000 millones de pesos, he invertido en mi medio más de $ 90.000.000, ya estoy en quiebra, trabajo con el medio por hobby que me apasiona, pero no recibimos ninguna ayuda y la que llega, piden miles de condiciones para entregar. No he podido actualizar la página web, ni tampoco imprimir el periódico por falta de recursos. Hoy tener medio impresos y virtuales cuenta mucho dinero, eso no es así que trabaje, nosotros los directores de medios subsistimos de éstos, no los tenemos para matar el tiempo y menos como hobby.   Me da la impresión que los pliegos de la convocatoria no son para beneficiar a los medios comunitarios y alternativos del país. Espero replanteen estos pliegos de la convocatoria y ahí si los medios comunitarios y alternativos del país, le creemos al Ministerio._x000a__x000a_  Finalmente, en respuesta a la pregunta número once, lamentamos informarle que no existe un trato diferencial para aplicar a dicha convocatoria, puesto que tienen que cumplirse todos los requisitos legalmente establecidos."/>
    <d v="2021-06-02T19:58:00"/>
    <x v="0"/>
    <x v="4"/>
    <s v="Alba Gomez"/>
    <s v="Nicolas"/>
    <n v="26.859166666574311"/>
    <x v="6"/>
    <n v="212052550"/>
    <m/>
  </r>
  <r>
    <x v="65"/>
    <x v="0"/>
    <d v="2021-06-02T08:53:29"/>
    <d v="2021-06-04T08:53:29"/>
    <x v="0"/>
    <s v="(2) Asesoría o consultas sobre la postulación de propuestas"/>
    <s v="Jessica dallana ruiz "/>
    <n v="1026589341"/>
    <x v="1"/>
    <s v="(0) -Seleccione-"/>
    <x v="5"/>
    <s v="Jessica dallana ruiz Fajardo "/>
    <n v="3152251218"/>
    <s v="dayanaruiz0@gmail.com"/>
    <s v="Proceso de inscripción "/>
    <m/>
    <s v="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lo anterior invitamos a consultar los términos de participación en los anexos publicados en el micrositio: https://www.mintic.gov.co/transformaciondigitalmedios"/>
    <d v="2021-06-02T18:36:00"/>
    <x v="0"/>
    <x v="0"/>
    <s v="Alba Gomez"/>
    <s v="Alvaro"/>
    <n v="9.7086111112148501"/>
    <x v="0"/>
    <m/>
    <m/>
  </r>
  <r>
    <x v="66"/>
    <x v="0"/>
    <d v="2021-06-02T09:09:50"/>
    <d v="2021-06-04T09:09:50"/>
    <x v="0"/>
    <s v="(3) Solicitudes u observaciones al proceso de convocatoria"/>
    <s v="MIGUEL ANTONIO SIERRA HERNANDEZ"/>
    <n v="4082414"/>
    <x v="1"/>
    <s v="(Prensa) Prensa"/>
    <x v="24"/>
    <s v="MIGUEL ANTONIO SIERA HERNANDEZ"/>
    <n v="3102857675"/>
    <s v="miguelantoniosierrah@gmail.com"/>
    <s v="Cordial saludo,_x000a__x000a_Respetuosamente envío comentarios y solicitudes de aclaración a los documentos relacionados con “Condiciones De Participación Convocatoria Definitiva MINTIC No. 001 De 2021” y solicito por favor que las inquietudes así como las respuestas sean publicadas._x000a__x000a_1)      ¿Puede un medio de comunicación con nombre comercial y que cumple con los tiempos de operación y demás requisitos presentarse, aunque la personería jurídica de quien lo opera sea a través de una entidad sin ánimo de lucro que no tiene ese mismo nombre comercial en su cámara de comercio?_x000a__x000a_Ejemplo hipotético: Fundación Mujeres por el Mundo, es quien opera el periódico NOTICIAS MUJER. El registro en Cámara de Comercio lo tiene la Fundación Mujeres por el Mundo. Entonces, puede este medio de comunicación participar?"/>
    <m/>
    <s v="&quot;La entidad se ratifica en las respuestas a las observaciones en la etapa de borradores.  Se reitera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_x000a__x000a_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En esa medida, todos aquellos proveedores que se encuentren incursos en dicha condición se encuentran habilitados para participar en la convocatoria. Asi mismo, la entidad analizará las situaciones particulares de cada una de las solicitudes de prórroga, incluso las efectuadas desde la apertura de la convocatoria y hasta su cierre, en atención a que la verificación de las condiciones obedecen a condiciones inherentes a los mismos y particularmente al cumplimiento de las obligaciones que les asisten en su condición de operadores del servicio de radiodifusión sonora.  Por lo anterior, mediante adenda al anexo técnico se incluirán las condiciones necesarias para aquellos oferentes que se encuentren  en tal situación atinente a la solicitud de la prórroga radicada en tiempo y oportunidad ante la entidad o en su defecto la necesidad de que el oferente asuma los compromisos corespondientes al trámite respectivo.&quot;_x000a_"/>
    <d v="2021-06-11T21:55:00"/>
    <x v="1"/>
    <x v="2"/>
    <m/>
    <s v="Alvaro"/>
    <n v="228.75277777772862"/>
    <x v="0"/>
    <m/>
    <m/>
  </r>
  <r>
    <x v="67"/>
    <x v="0"/>
    <d v="2021-06-02T09:09:50"/>
    <d v="2021-06-04T09:09:50"/>
    <x v="0"/>
    <s v="(3) Solicitudes u observaciones al proceso de convocatoria"/>
    <s v="MIGUEL ANTONIO SIERRA HERNANDEZ"/>
    <n v="4082414"/>
    <x v="1"/>
    <s v="(Prensa) Prensa"/>
    <x v="24"/>
    <s v="MIGUEL ANTONIO SIERA HERNANDEZ"/>
    <n v="3102857675"/>
    <s v="miguelantoniosierrah@gmail.com"/>
    <s v=" 2) Puede un grupo de periódicos presentarse  a la convocatoria en una misma categoria si tiene el mismo nombre pero con denominaciones adicionales según la zona? Ejemplo: Noticias Mujer Valle Noticias Mujer Cundinamarca Noticias Mujer Santander "/>
    <m/>
    <s v="&quot;En atención a las observaciones planteadas, la entidad se manifiesta en los siguientes términos, atendiendo el orden de presentación de las mismas en su comunicación. 1. En lo que se refiere al orden de asignación para la celebración del sorteo por cada una de las categorías y subcategorías, se acepta la observación en lo que refiere a la subcategoría 2.1. en esa medida, se ajustará lo pertinente mediante Adenda No. 1._x000a__x000a_En lo que refiere a la revisión de la metodología establecida para la celebración de la audiencia, en principio no procede la observación, y en consecuencia la entidad ratifica el trámite establecido para la celebración de la audiencia de sorteo regulada en el numeral 5.2. de las CONDICIONES DE PARTICIPACIÓN DE LA CONVOCATORIA, en el sentido de asignar para el trámite de cada uno de los sorteos por subcategoría un tiempo estimado de una hora. En esa medida, en caso de ser requerido, al interior de la audiencia y atendiendo a las condiciones de modo, tiempo y cantidad de proponentes se definirá la necesidad de ampliar el tiempo destinado para su celebración; situación que será comunicada al interior de la respectiva audiencia.  No obstante, en caso que la diligencia de sorteo programada por subcategoría demanda menos de una hora se incluirá mediante adenda que la entidad continuará con el sorteo siguiente establecido en el orden del día._x000a__x000a_En cuanto a la observación relacionada con la redistribución de los potenciales saldos que resulten del sorteo en la “Categoría No. 3. Periódicos” con destino a la “Categoría No. 5 Medios Digitales”, es correcto su entendimiento y se ajustará lo pertinente mediante Adenda No. 1.&quot;_x000a_"/>
    <d v="2021-06-11T21:55:00"/>
    <x v="1"/>
    <x v="2"/>
    <m/>
    <s v="Alvaro"/>
    <n v="228.75277777772862"/>
    <x v="0"/>
    <m/>
    <m/>
  </r>
  <r>
    <x v="68"/>
    <x v="0"/>
    <d v="2021-06-02T09:09:50"/>
    <d v="2021-06-04T09:09:50"/>
    <x v="0"/>
    <s v="(3) Solicitudes u observaciones al proceso de convocatoria"/>
    <s v="MIGUEL ANTONIO SIERRA HERNANDEZ"/>
    <n v="4082414"/>
    <x v="1"/>
    <s v="(Prensa) Prensa"/>
    <x v="24"/>
    <s v="MIGUEL ANTONIO SIERA HERNANDEZ"/>
    <n v="3102857675"/>
    <s v="miguelantoniosierrah@gmail.com"/>
    <s v=" 3) Se solicita informar la razón social/denominación de las agremiaciones y asociaciones, que participaron en las 4 mesas de trabajo realizadas con actores de medios de comunicación de nivel nacional, regional y comunitario. "/>
    <m/>
    <s v="En atención a la observación planteada, se informa que dentro de las mesas de trabajo adelantadas por la entidad, se extendió invitación a participar a  representantes y agremiados de las siguientes asociaciones y/o agremiaciones: Asociación Nacional de Medios de Comunicación (ASOMEDIOS), Asociación Colombiana de Medios de Información (AMI), Federación de Medios Comunitarios (FEDEMEDIOS), Asociación Mundial de Radios Comunitarias (AMARC), Red Intercable TV Colombia - ASOREDES, Red de Emisoras del Valle, FONTIMEDIOS, Medios Comunitarios y Alternativos del Distrito, Mesa Nacional de Radio_x000a_"/>
    <d v="2021-06-11T21:55:00"/>
    <x v="1"/>
    <x v="2"/>
    <m/>
    <s v="Alvaro"/>
    <n v="228.75277777772862"/>
    <x v="0"/>
    <m/>
    <m/>
  </r>
  <r>
    <x v="69"/>
    <x v="0"/>
    <d v="2021-06-02T09:09:50"/>
    <d v="2021-06-04T09:09:50"/>
    <x v="0"/>
    <s v="(3) Solicitudes u observaciones al proceso de convocatoria"/>
    <s v="MIGUEL ANTONIO SIERRA HERNANDEZ"/>
    <n v="4082414"/>
    <x v="1"/>
    <s v="(Prensa) Prensa"/>
    <x v="24"/>
    <s v="MIGUEL ANTONIO SIERA HERNANDEZ"/>
    <n v="3102857675"/>
    <s v="miguelantoniosierrah@gmail.com"/>
    <s v=" 4) Se solicita dar a conocer los nombres y apellidos de las personas que participaron  en representación de las agremiaciones y asociaciones, en las 4 mesas de trabajo realizadas por el Mintic con actores de medios de comunicación de nivel nacional, regional y comunitario.  "/>
    <m/>
    <s v="&quot;A continuación, se relacionan los nombres de los directivos que asistieron a los espacios de participación y discusión, realizados a través de las cuatro (4) mesas de trabajo:_x000a__x000a_1) 19 de enero de 2021: asistió Tulio Ángel Arbeláez en su calidad de presidente ejecutivo de Asociación Nacional de Medios de Comunicación (ASOMEDIOS)_x000a_2) 20 de enero de 2021: asistió Werner Zitzmann como director ejecutivo de la Asociación Colombiana de Medios de Información (AMI)_x000a_3) 26 de enero de 2021: asistieron en representación de la Federación de Medios Comunitarios (FEDEMEDIOS) Yolanda Plazas Agredo en calidad de presidenta, Mauricio Beltrán Quintero como director ejecutivo, John Ludwing Medina en calidad de secretario del consejo directivo). Además, asistió Mónica Valdés en calidad de Vicepresidenta Regional América Latina y Caribe de Asociación Mundial de Radios Comunitarias (AMARC)._x000a_4) 28 de enero de 2021: asistieron Helga Lorena Angarita como presidenta de la Red Intercable TV Colombia, Juan Guillermo Cano Vargas en calidad de presidente de ASOREDES, Rubén Darío Arias Becerra en calidad de presidente de la Red de Emisoras del Valle y Marlon González en calidad de presidente de FONTIMEDIOS y como delegado por parte de la Confederación de Medios Comunitarios y Alternativos del Distrito. &quot;_x000a_"/>
    <d v="2021-06-11T21:55:00"/>
    <x v="1"/>
    <x v="2"/>
    <m/>
    <s v="Alvaro"/>
    <n v="228.75277777772862"/>
    <x v="0"/>
    <m/>
    <m/>
  </r>
  <r>
    <x v="70"/>
    <x v="0"/>
    <d v="2021-06-02T09:09:50"/>
    <d v="2021-06-04T09:09:50"/>
    <x v="0"/>
    <s v="(3) Solicitudes u observaciones al proceso de convocatoria"/>
    <s v="MIGUEL ANTONIO SIERRA HERNANDEZ"/>
    <n v="4082414"/>
    <x v="1"/>
    <s v="(Prensa) Prensa"/>
    <x v="24"/>
    <s v="MIGUEL ANTONIO SIERA HERNANDEZ"/>
    <n v="3102857675"/>
    <s v="miguelantoniosierrah@gmail.com"/>
    <s v=" 5) Se solicita aclarar el mecanismo por el cuál se convocó a las agremiaciones y asociaciones que participaron en las 4 mesas de trabajo realizadas por el Mintic con actores de medios de comunicación de nivel nacional, regional y comunitario. Adicionalmente si este procedimiento de invitación fue realizado públicamente por el Mintic para efecto de su escogencia y participación. "/>
    <m/>
    <s v="En atención a la observación planteada, se aclara que dentro del trámite de implementación de la convocatoria, se procedió a la realización de mesas de trabajo con diferentes agremiaciones de medios de comunicación. Para tal efecto, el Ministerio a realizó el acercamiento con los representantes legales y/o directivos de las siguientes agremiaciones: Asociación Nacional de Medios de Comunicación (ASOMEDIOS), Asociación Colombiana de Medios de Información (AMI), Federación de Medios Comunitarios (FEDEMEDIOS), Asociación Mundial de Radios Comunitarias (AMARC), Red Intercable TV Colombia - ASOREDES, Red de Emisoras del Valle, FONTIMEDIOS, Medios Comunitarios y Alternativos del Distrito, Mesa Nacional de Radio. Una vez realizada dicha gestión, se programaron las mesas indicadas a través de la plataforma digital TEAMS, para lo cual cada agremiación extendió la invitación respectiva a sus asociados mediante la circulación del link de la reunión, aligual que se publicó en la página web del Ministerio. En desarrollo de esta actividad se recibió la retroalimentación de las mencionadas agremiaciones._x000a_"/>
    <d v="2021-06-11T21:55:00"/>
    <x v="1"/>
    <x v="2"/>
    <m/>
    <s v="Alvaro"/>
    <n v="228.75277777772862"/>
    <x v="0"/>
    <m/>
    <m/>
  </r>
  <r>
    <x v="71"/>
    <x v="0"/>
    <d v="2021-06-02T09:09:50"/>
    <d v="2021-06-04T09:09:50"/>
    <x v="0"/>
    <s v="(3) Solicitudes u observaciones al proceso de convocatoria"/>
    <s v="MIGUEL ANTONIO SIERRA HERNANDEZ"/>
    <n v="4082414"/>
    <x v="1"/>
    <s v="(Prensa) Prensa"/>
    <x v="24"/>
    <s v="MIGUEL ANTONIO SIERA HERNANDEZ"/>
    <n v="3102857675"/>
    <s v="miguelantoniosierrah@gmail.com"/>
    <s v="6) Se solicita dar a conocer la enunciación de los documentos presentados por dichas organizaciones y asociaciones en el marco del trabajo desarrollado en las mesas  con Mintic y precisar si las estadísticas tomadas como referencia por el Ministerio hacen parte de diagnósticos realizados por las propias organizaciones o un ejercicio de contratación con firmas encuestadoras._x000a_Agradezco la respuestas específicas y concretas a estas solicitudes, más teniendo en cuenta que fue a partir de la labor de las mesas de trabajo que el Mintic estableció varias necesidades, reglamentaciones y montos de la convocatoria.  De su consideración,  Miguel Antonio Sierra "/>
    <m/>
    <s v="&quot;Como fue mencionado en el texto de la Convocatoria y sus anexos, el único documento recibido por las organizaciones convocadas fue el estudio realizado por la Asociación Colombiana de Medios de Información (AMI) y la Asociación Nacional de Medios de Comunicación (ASOMEDIOS) que fue uno de los insumos utilizados para la construcción del modelo de distribución de los recursos. _x000a__x000a_Respecto de las estadísticas y diagnósticos tomados como referencia para la estructuración de la Convocatoria, fueron construidos por la Entidad con fundamento en un conjunto de información integrado, por un lado, por el insumo antes mencionado y, por el otro, por las encuestas que fueron implementadas, cuya metodología, descripción y resultados se encuentran descritos en detalle en el Anexo 6. Distribución de Recursos, que se encuentra publicado junto con los demás documentos de la Convocatoria en el micrositio https://mintic.gov.co/transformaciondigitalmedios._x000a_&quot;_x000a_"/>
    <d v="2021-06-11T21:55:00"/>
    <x v="1"/>
    <x v="2"/>
    <m/>
    <s v="Alvaro"/>
    <n v="228.75277777772862"/>
    <x v="0"/>
    <m/>
    <m/>
  </r>
  <r>
    <x v="72"/>
    <x v="0"/>
    <d v="2021-06-02T09:31:55"/>
    <d v="2021-06-04T09:31:55"/>
    <x v="0"/>
    <s v="(3) Solicitudes u observaciones al proceso de convocatoria"/>
    <s v="TRINIDIDAD CORTES"/>
    <n v="21228148"/>
    <x v="3"/>
    <s v="(0) -Seleccione-"/>
    <x v="6"/>
    <s v="TRINIDAD CORTES"/>
    <n v="3138239295"/>
    <s v="carlosdavidsierrahurtado@gmail.com"/>
    <s v="La presente tiene como fin agradecer este valioso apoyo del Mintic para la transformación digital y la reactivación económica, así como también presentar observaciones al respecto._x000a__x000a_He leído con atención los comentarios realizados por otros ciudadanos y la respuesta del Ministerio, y si bien entendemos que el pago de seguridad social es una obligación legal que el Mintic debe verificar, teniendo en  cuenta la reiterada mencionada autonomía del ente en las respuestas anteriores, se solicita que en la  Convocatoria no se exija los últimos 6 pagos, sino una certificación de afiliación activa como cotizante a los subsistemas de la seguridad social. De esta forma también se está dando cumplimiento a la Ley y se flexibiliza más la oportunidad para que más medios de comunicación puedan habilitarse, pues como lo ha dicho la señora Ministra ese es su sentir._x000a__x000a_Adicionalmente, como el documento definitivo de convocatoria expresamente señala que la diligencia de sorteo, en virtud de la declaratoria de emergencia sanitaria por parte del Ministerio de Salud, se llevará a cabo en el lugar o la dirección electrónica a través de protocolo, que será publicado dentro de los dos (2) días hábiles anteriores a la fecha establecida, se solicita que tratándose que la convocante  es la entidad que promueve las TIC en el país, este sorteo sea transmitido en vivo y directo en la web del Mintic o en espacio del micrositio creado para la convocatoria._x000a__x000a_Agradezco tener en cuenta estas solicitudes y su respuesta."/>
    <m/>
    <s v="Teniendo en cuenta su inquietud, le comunicamos que el soporte del pago de la planilla de seguridad social es un requisito del anexo técnico 5 “Anexo Técnico” que se encuentra en los puntos 8.2.1.5 y  8.2.2.6 Equipo de trabajo dentro del eje 8.2 “EJE 2 – ACOMPAÑAMIENTO EN LA TRANSFORMACIÓN DE LOS PROCESOS EMPRESARIALES”, así mismo se encuentra en los puntos 8.3.1.3, 8.3.2.3 y 8.3.3.3, Equipo de trabajo dentro del eje 8.3 EJE 3 – “DESARROLLO E IMPLEMENTACIÓN DE TECNOLOGÍA PARA LA TRANSFORMACIÓN DIGITAL”, como un proceso obligatorio que se debe cumplir para desarrollar el proyecto dentro de la convocatoria, por lo que resulta imposible acatar la solicitud presentada, dado que son requisitos de forma que deben cumplirse en estricto sentido. Con respecto a su inquietud sobre el Sorteo, le informamos que en el Documento de Convocatoria, punto 2. Cronograma, item 2.1 “CRONOGRAMA” se establece que la Audiencia de sorteo será en el Edificio Murillo Toro, carrera 8ª entre calles12A y 12B de la ciudad de Bogotá, D.C – Auditorio, como fecha establecida el día 05 de agosto de 2021 – 9:00a.m. la cual se informará con anticipación si será trasmitida por los canales oficiales."/>
    <d v="2021-06-02T17:20:00"/>
    <x v="0"/>
    <x v="0"/>
    <s v="Daniela Alemán"/>
    <s v="Alvaro"/>
    <n v="7.8013888887944631"/>
    <x v="0"/>
    <m/>
    <m/>
  </r>
  <r>
    <x v="73"/>
    <x v="0"/>
    <d v="2021-06-02T10:07:36"/>
    <d v="2021-06-04T10:07:36"/>
    <x v="0"/>
    <s v="(3) Solicitudes u observaciones al proceso de convocatoria"/>
    <s v="EDICIONES P&amp;M S.A.S"/>
    <n v="800212148"/>
    <x v="6"/>
    <s v="(0) -Seleccione-"/>
    <x v="5"/>
    <s v="Carlos Fernando Vega"/>
    <n v="3204261195"/>
    <s v="cfvega@revistapym.com.co"/>
    <s v="Buenos días.  En el anexo 5, numeral 7.4, &quot;Categoria No. 4 Revistas&quot;: ¿Las revistas nacionales que circulan cada dos meses podrían participar en la categoría 4.2.?"/>
    <m/>
    <s v="De acuerdo a su inquietud, le informamos que el item 7.4_x0009_Categoría No. 4 Revistas, contempla cuatro subcategorías distribuidas así: 4.1. Nacional con frecuencia desde dos veces a la semana hasta quincenal -  4.2 Nacional con frecuencia desde tres veces al mes hasta mensual - 4.3. Local con frecuencia desde dos veces a la semana hasta quincenal - 4.4. Local con frecuencia desde tres veces al mes hasta mensual. Por lo tanto las revistas con circulación cada dos meses no podrán participar de la convocatoria dado que no se encuentran contempladas en la distribución de los anexos tecnicos."/>
    <d v="2021-06-02T18:53:00"/>
    <x v="0"/>
    <x v="4"/>
    <s v="Daniela Alemán"/>
    <s v="Alvaro"/>
    <n v="8.7566666667116806"/>
    <x v="0"/>
    <m/>
    <m/>
  </r>
  <r>
    <x v="74"/>
    <x v="0"/>
    <d v="2021-06-02T10:12:03"/>
    <d v="2021-06-04T10:12:03"/>
    <x v="0"/>
    <s v="(1) Problemas o inquietudes técnicas en las plataformas"/>
    <s v="Raquel Ojeda Arauca"/>
    <n v="40442141"/>
    <x v="1"/>
    <s v="(Prensa) Prensa"/>
    <x v="25"/>
    <s v="Arelis Raquel Ojeda Rodriguez"/>
    <n v="3142105285"/>
    <s v="arelisraquel75@gmail.com"/>
    <s v="Consulta sobre manejo de seguridad para página de noticias   y  para que la información  llegue a más usuarios de manera confiable."/>
    <m/>
    <s v="En atención a solicitud,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ahora bien si usted quiere presentar un proyecto que se ajuste al objeto aneriormente mencionado, lo invitamos a consultar los términos de participación de la convocatoria Transformación Digital y fortalecimiento de Medios de Comunicación, para determinar en cual de las lineas estrategicas encaja el proyecto al que hace mención en su inquietud. Le recordamos que los documentos se encuentran publicados en el micrositio: https://www.mintic.gov.co/transformaciondigitalmedios"/>
    <d v="2021-06-02T18:31:00"/>
    <x v="0"/>
    <x v="0"/>
    <s v="Daniela Alemán"/>
    <s v="Alvaro"/>
    <n v="8.3158333333558403"/>
    <x v="0"/>
    <m/>
    <m/>
  </r>
  <r>
    <x v="75"/>
    <x v="0"/>
    <d v="2021-06-02T10:13:00"/>
    <d v="2021-06-04T10:13:00"/>
    <x v="0"/>
    <s v="(2) Asesoría o consultas sobre la postulación de propuestas"/>
    <s v="Periódico Hechos"/>
    <n v="9532117"/>
    <x v="1"/>
    <s v="(Prensa) Prensa"/>
    <x v="13"/>
    <s v="Juan Carlos Avella Pérez"/>
    <n v="3118366142"/>
    <s v="periodicohechos@hotmail.com"/>
    <s v="Ponerme al tanto de cómo presentar una propuesta para medio página web y periódico físico"/>
    <m/>
    <s v="Respondiendo a su pregunta, le informamos que para presentar una propuesta, en este caso periódico físico se deben tener en cuenta las condiciones comunes a las subcategorías de periodicos,  numeral 7.3.1 del anexo 5- Anexo Técnico.  Deberán acreditar como mínimo los requisitos y condiciones establecidos en el presente documento y los términos de la convocatoria, en particicular los siguentes: 1) Corresponder a medios de comunicación colombianos, cuyo canal de difusión principal es el periódico de forma impresa. 2) Acre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constituidos y funcionando antes del 11 de marzo del año 2020.  _x000a__x000a_De igual forma para el medio pagina web, se debe tener en cuenta el numeral 7.5 Categoría Nº5 Medios de comunicación digitales del anexo 5- Anexo Técnico. Se deben cumplir los siguientes requisitos: 1) Que correspondan a medios de comunicación colombianos, cuyo canal de difusión sea únicamente pa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i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istico y/o de producción de noticias y/o cultural. _x000a_"/>
    <d v="2021-06-02T19:29:00"/>
    <x v="0"/>
    <x v="4"/>
    <s v="Alba Gomez"/>
    <s v="Alvaro"/>
    <n v="9.2666666666627862"/>
    <x v="0"/>
    <m/>
    <m/>
  </r>
  <r>
    <x v="76"/>
    <x v="0"/>
    <d v="2021-06-02T10:42:55"/>
    <d v="2021-06-04T10:42:55"/>
    <x v="0"/>
    <s v="(3) Solicitudes u observaciones al proceso de convocatoria"/>
    <s v="SANTIAGO ESPINOSA CHICA"/>
    <n v="98393871"/>
    <x v="0"/>
    <s v="(0) -Seleccione-"/>
    <x v="26"/>
    <s v="SANTIAGO ESPINOSA"/>
    <n v="3196913101"/>
    <s v="SAECH@HOTMAIL.COM"/>
    <s v="Cordial saludo._x000a__x000a_Observación:_x000a_En el apartado: 2.3 CONVOCATORIA LIMITADA A MEDIOS DE COMUNICACIÓN - de las Condiciones de participación - Convocatoria Definitiva - MINTIC No. 001 de 2021, en el segmento: Categoría No. 1: Radiodifusión sonora: La categoría “Radiodifusión Sonora”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11, debidamente constituidos y funcionando antes del 11 de marzo del año 2020; llama la atención que hacen explícita referencia a proveedores de radio difusión sonora comercial y comunitaria; y no a la radiodifusión sonora de interés público._x000a__x000a_También, llama la atención que el anexo técnico delimita el servicio de radio difusión sonora en relación con el nivel de cubrimiento, y no por la orientación de la programación, dejando sin oportunidades de participación a los operadores de radiodifusión sonora de interés público. Mostrando así la exclusión de este segmento de operadores que también deben tener acceso a estos recursos._x000a__x000a_¿Cuál es la razón?"/>
    <m/>
    <s v="En atención a su inquietud, teniendo como punto de partida las diferentes categorías que hacen parte de los medios de comunicación masivos radiodifusión sonora, periódicos, televisión, revistas y digitales, con el fin de facilitar el análisis y toma de decisiones encaminadas a la asignación de presupuesto por cada medio (categoría) y posterior asignación de la financiación de los proyectos; se realizó la identificación de la población estimada para cada categoría, al igual que su delimitación, la cual se tomó como punto de referencia para la distribución de recursos al interior de cada una de las categorías, en los términos establecidos en el ANEXO 6 DISTRIBUCIÓN DE RECURSOS. Para el caso de la televisión y la radiodifusión sonora esta convocatoria toma como insumo la base de datos remitida por la Dirección de Industria y Comercio de MinTIC referente a las concesiones o habilitaciones para operar los servicios antes citados otorgadas hasta el 11 de marzo de 2020, atendiendo las disposiciones contenidas en la ley 1978 de 2019, la Ley 182 de 1995, la Ley 335 de 1996, la Ley 680 de 2001, la Resolución 650 de 2018 y la Resolución 415 de 2010."/>
    <d v="2021-06-03T10:54:00"/>
    <x v="0"/>
    <x v="0"/>
    <s v="Daniela Alemán"/>
    <s v="Alvaro"/>
    <n v="24.184722222271375"/>
    <x v="0"/>
    <m/>
    <m/>
  </r>
  <r>
    <x v="77"/>
    <x v="0"/>
    <d v="2021-06-02T10:42:55"/>
    <d v="2021-06-04T10:42:55"/>
    <x v="0"/>
    <s v="(3) Solicitudes u observaciones al proceso de convocatoria"/>
    <s v="SANTIAGO ESPINOSA CHICA"/>
    <n v="98393871"/>
    <x v="0"/>
    <s v="(0) -Seleccione-"/>
    <x v="26"/>
    <s v="SANTIAGO ESPINOSA"/>
    <n v="3196913101"/>
    <s v="SAECH@HOTMAIL.COM"/>
    <s v="¿Por qué no hay participación para los operadores del servicio de radiodifusión sonora de interés público en esta convocatoria? "/>
    <m/>
    <s v="La categoría de radiodifusión sonora está dirigida a los proveedores del servicio de radio comercial , por tecnología de transmisión en amplitud modulada (A.M.) y/o frecuencia modulada (F.M.) , y radio comunitaria por tecnología de transmisión en frecuencia modulada (F.M.); en razón a las clasificaciones de las emisoras (1.1. Clase A, 1.2. Clase B, 1.3. Clase C y 1.4. Clase D), para una población objetivo de 1.284 emisoras_x000a__x000a_Con el fin de realizar una distribución que promueva la eficiencia de los recursos asignados para la vigencia 2021, no se incluyen dentro de su implementación aquellos operadores que ostentan condiciones de entidades estatales de que trata el numeral 1º del artículo 2 de la Ley 80 de 1993 , al igual que las emisoras educativas universitarias de que trata el artículo 60 de la Resolución No. 415 del 13 de abril de 2010, de carácter privado, que, en atención a lo establecido en inciso segundo del artículo 58 de la Ley 1341 de 2009 no transmiten pautas comerciales, impactos que son tomados como referente para la determinación de la distribución de los recursos asignados_x000a__x000a_"/>
    <d v="2021-06-03T10:54:00"/>
    <x v="0"/>
    <x v="7"/>
    <s v="Daniela Alemán"/>
    <s v="Alvaro"/>
    <n v="24.184722222271375"/>
    <x v="0"/>
    <m/>
    <m/>
  </r>
  <r>
    <x v="78"/>
    <x v="0"/>
    <d v="2021-06-02T10:42:55"/>
    <d v="2021-06-04T10:42:55"/>
    <x v="0"/>
    <s v="(3) Solicitudes u observaciones al proceso de convocatoria"/>
    <s v="SANTIAGO ESPINOSA CHICA"/>
    <n v="98393871"/>
    <x v="0"/>
    <s v="(0) -Seleccione-"/>
    <x v="26"/>
    <s v="SANTIAGO ESPINOSA"/>
    <n v="3196913101"/>
    <s v="SAECH@HOTMAIL.COM"/>
    <s v="¿Por qué se quiere excluir a los operadores del servicio de radiodifusión sonora de interés público de esta convocatoria?                                                                                                     Espero respuesta a esta petición en el correo electrónico suministrado.  Gracias.  Santiago Espinosa  "/>
    <m/>
    <s v="Por lo tanto teniendo en cuenta los criterios mencionados se excluyó de esta categoría a los Proveedores del servicio de radiodifusión sonora de interés público, regulado en el Título IV de la Resolución 415 del 13 de abril de 2010."/>
    <d v="2021-06-03T10:54:00"/>
    <x v="0"/>
    <x v="7"/>
    <s v="Daniela Alemán"/>
    <s v="Alvaro"/>
    <n v="24.184722222271375"/>
    <x v="0"/>
    <m/>
    <m/>
  </r>
  <r>
    <x v="79"/>
    <x v="0"/>
    <d v="2021-06-02T10:45:20"/>
    <d v="2021-06-04T10:45:20"/>
    <x v="0"/>
    <s v="(2) Asesoría o consultas sobre la postulación de propuestas"/>
    <s v="FUNDACIÓN UNIVERSIDAD DE BOGOTA JORGE TADEO LOZANO"/>
    <n v="8600068486"/>
    <x v="3"/>
    <s v="(0) -Seleccione-"/>
    <x v="22"/>
    <s v="LINA FABIOLA MEJÍA AVILA"/>
    <n v="3202634071"/>
    <s v="linaf.mejiaa@utadeo.edu.co"/>
    <s v="Cordial Saludo,   Queremos saber si se puede presentar 2 propuestas para la misma categoría pero clase diferente.   "/>
    <m/>
    <s v="En atención a su solicitud se le informa que si es posible presentar dos propuestas dentro de la misma categoría en diferentes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2T19:12:00"/>
    <x v="0"/>
    <x v="1"/>
    <s v="Alba Gomez"/>
    <s v="Alvaro"/>
    <n v="8.4444444444961846"/>
    <x v="0"/>
    <m/>
    <m/>
  </r>
  <r>
    <x v="80"/>
    <x v="0"/>
    <d v="2021-06-02T11:02:27"/>
    <d v="2021-06-04T11:02:27"/>
    <x v="0"/>
    <s v="(3) Solicitudes u observaciones al proceso de convocatoria"/>
    <s v="EDICIONES P&amp;M S.A.S"/>
    <n v="800212148"/>
    <x v="6"/>
    <s v="(0) -Seleccione-"/>
    <x v="5"/>
    <s v="Carlos Fernando Vega "/>
    <n v="3204261195"/>
    <s v="cfvega@revistapym.com.co"/>
    <s v="En el Documento &quot;CONDICIONES DE PARTICIPACIÓN CONVOCATORIA DEFINITIVA MINTIC No. 001 de 2021&quot;:  El numeral 1.14.2.1 de la convocatoria habla de la entrega de informes bimensuales sobre la ejecución de los recursos. ¿En este caso se entiende bimensual como dos veces al mes o como una vez cada dos meses?"/>
    <m/>
    <s v="Dando claridad a su inquietud, le informamos que en el eje 1.14.2.1 Informes de seguimiento, del documento técnico de la convocatoria, se establece que se deberá entregar dichos informes vía correo electrónico al Supervisor siete (7) días hábiles siguientes, de manera bimensual, es decir cada dos meses, a partir de la entrega de los recursos y hasta la fecha prevista para el cumplimiento de los indicadores de impacto establecidos para cada eje y línea estratégica. En los informes se deberá presentar la información de forma clara y concisa. "/>
    <d v="2021-06-02T19:17:00"/>
    <x v="0"/>
    <x v="4"/>
    <s v="Daniela Alemán"/>
    <s v="Alvaro"/>
    <n v="8.2424999999930151"/>
    <x v="0"/>
    <m/>
    <m/>
  </r>
  <r>
    <x v="81"/>
    <x v="0"/>
    <d v="2021-06-02T11:05:10"/>
    <d v="2021-06-04T11:05:10"/>
    <x v="0"/>
    <s v="(2) Asesoría o consultas sobre la postulación de propuestas"/>
    <s v="LUIS ADOLFO PAYARES "/>
    <n v="73122457"/>
    <x v="1"/>
    <s v="(Emisora/Podcast) Emisora/Podcast"/>
    <x v="27"/>
    <s v="LUIS ADOLFO PAYARES ALTAMIRANDA "/>
    <n v="3157506336"/>
    <s v="lapayata@gmail.com"/>
    <s v="COMO ES EL PROCESO PARA ADQUIRIR LOS RECURSOS, SOMOS EMISORA DIGITAL Y PORTAL DE NOTICIAS "/>
    <m/>
    <s v="Dando alcance a su solicitud y de acuerdo a la categoría en la cual podría participar de esta convocatoria le informamos que dentro de los documentos publicados en el micrositi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Que correspondan a medios de comunicación colombianos, cuyo canal de difusión sea únicamente página web. _x000a_2. La página web del medio debe haberse creado y encontrarse activa, como mínimo, a partir del 11 de marzo del año 2020. 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 Que el medio realice la producción de contenido informativo de carácter periodístico y/o de producción de noticias y/o cultural. _x000a__x000a_Fi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Así mismo, lo invitamos a consultar en detalle los documentos definitivos dispuestos para ello en el micrositio de la convocatoria: https://www.mintic.gov.co/transformaciondigitalmedios, en la pestaña documentos del proceso._x000a_"/>
    <d v="2021-06-02T19:28:00"/>
    <x v="0"/>
    <x v="1"/>
    <s v="Daniela Alemán"/>
    <s v="Alvaro"/>
    <n v="8.3805555556900799"/>
    <x v="0"/>
    <m/>
    <m/>
  </r>
  <r>
    <x v="82"/>
    <x v="0"/>
    <d v="2021-06-02T11:17:23"/>
    <d v="2021-06-04T11:17:23"/>
    <x v="0"/>
    <s v="(3) Solicitudes u observaciones al proceso de convocatoria"/>
    <s v="Periódico Chicamocha News (Impreso) y www.chicamochanews.net "/>
    <n v="9007356335"/>
    <x v="4"/>
    <s v="(0) -Seleccione-"/>
    <x v="20"/>
    <s v="Carlos Alirio Meneses Cordero"/>
    <n v="3145001262"/>
    <s v="director@chicamochanews.net "/>
    <s v="Buenos días y muchas gracias por la oportunidad. Quiero pedirles el favor, que tengan en cuenta nuestros periódicos y medios regionales pequeños que, como el nuestro, ya cumplió diez años de servicio a las comunidades de zonas apartadas de los departamentos de Santander y Boyacá. Luego de más de 30 años de trabajo en medios nacionales de Radio, Prensa y TV, y ante la imposibilidad de una Pensión, fundamos este periódico hace 10 años y es el medio de subsistencia de nuestra familia, siempre colaborando con la información oficial, para que nuestras comunidades se puedan informar. Este año, por razones económicas, generadas por la pandemia, no hemos podido asumir el gasto de Actualización de la Cámara de Comercio, pero aún así seguimos activos con www.chicamochanews.net y luego de un año, pudimos volver a Imprimir nuestro Periódico y esperamos seguirlo haciendo, con el apoyo del Gobierno Nacional, a través del MinTIC. Muchas gracias por la oportunidad y seguiremos atentos."/>
    <m/>
    <s v="Dando respuesta a su inquietud, le informamos que el Mintic es consiente que la pandemia ha acelerado la evolución del mercado de los medios de comunicación, de la cultura y sus modelos de negocio, junto con las condiciones de trabajo de ese sector, el cual no evoluciona a la par con los desafíos que impone la pandemia de la Covid-19 por la falta de recursos económicos, aumentado la volatilidad de esta industria que ha sido objeto de la reducción del rendimiento económico y de la pérdida de empleos. Por ello esta convocatoria tiene como objeto: CONVOCATORIA PARA FINANCIAR E IMPLEMENTAR PROYECTOS, PARA APOYAR LA TRANSFORMACIÓN DIGITAL DE LOS MEDIOS DE COMUNICACIÓN, EN CUALQUIERA DE LAS ETAPAS DEL NEGOCIO EN EL MARCO DE LA REACTIVACIÓN ECÓNOMICA. _x000a_Atendiendo su inquietud, le informamos que en la categoría número 3. Periódicos, del numeral 3.3. PRESUPUESTO PARA LA FINANCIACION DE LOS PROYECTOS Y DISPONIBILIDAD Presupuestal del documento técnico de la convocatoria, se establecen las subcategorías donde se tienen en cuenta a los medios con frecuencia regionales: 3.1. Nacional y Regional con frecuencia diaria, 3.2 Nacional y Regional con frecuencia desde dos veces a la semana hasta quincenal y 3.3. Nacional y Regional con frecuencia desde tres veces al mes hasta mensual._x000a_También es importante conocer las condiciones que se encuentran estipuladas el numeral 7.3.1 del anexo 5 -Anexó Técnico, en el que los participantes de esta categoría deberán acreditar como mínimo los requisitos y condiciones establecidos en el presente documento y los términos de la convocatoria, en particular los siguientes: 1) Corresponder a medios de comunicación colombianos, cuyo canal de difusión principal es el periódico de forma impresa. 2) Acr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constituidos y funcionando antes del 11 de marzo del año 2020. _x000a_"/>
    <d v="2021-06-03T10:37:00"/>
    <x v="0"/>
    <x v="4"/>
    <s v="Daniela Aleman"/>
    <s v="Alvaro"/>
    <n v="23.326944444444962"/>
    <x v="0"/>
    <m/>
    <m/>
  </r>
  <r>
    <x v="83"/>
    <x v="0"/>
    <d v="2021-06-02T11:19:10"/>
    <d v="2021-06-04T11:19:10"/>
    <x v="0"/>
    <s v="(3) Solicitudes u observaciones al proceso de convocatoria"/>
    <s v="Nuestro Llano TV "/>
    <n v="9005978381"/>
    <x v="1"/>
    <s v="(0) -Seleccione-"/>
    <x v="6"/>
    <s v="Wilnor Rodríguez "/>
    <n v="3138386818"/>
    <s v="nuestrollanoweb@gmail.com"/>
    <s v="Proceso de contratación "/>
    <m/>
    <s v="De acuerdo con lo expresado por usted en su consulta, le informamos que una vez seleccionados los beneficiados de la convocatoria, se procederá como se estipula en el anexo “Condiciones de Participación Convocatoria 001 de 2021”,  que se encuentra en el micrositio  https://www.mintic.gov.co/transformaciondigitalmedios, en el numeral 2.13 “ASIGNACIÓN DE RECURSO PARA FINANCIAMIENTO DE PROYECTOS”,  se indica que después de que se cumpla la verificación por parte del comité evaluador designado por el MinTIC/Fondo Único de TIC y una vez realizados los traslados y agotados los correspondientes sorteos por categoría o subcategoría para escoger a los beneficiarios de los proyectos a financiar y conforme al presupuesto disponible se procederá a su asignación mediante actos administrativos de carácter particular y concreto, asi mismo en cada acto administrativo se identificará de manera detallada el beneficiario a quien se ordenará el o los desembolsos conforme a las propuestas presentadas y elegidas según el caso a través de la diligencia de sorteo, y por cada beneficiario se incluirán, entre otros, los siguientes aspectos: objeto, valor, cronograma de desembolsos, obligaciones del beneficiario, garantías a constituir y plazo de ejecución. Cabe aclarar que esto se procederá de acuerdo a que la persona natural o jurídica fue beneficiada en el sorteo según el numeral 2.10  “AUDIENCIA DE SORTEO” de este mismo documento. "/>
    <d v="2021-06-03T12:16:00"/>
    <x v="0"/>
    <x v="0"/>
    <s v="Daniela Alemán"/>
    <s v="Alvaro"/>
    <n v="24.947222222224809"/>
    <x v="0"/>
    <m/>
    <m/>
  </r>
  <r>
    <x v="84"/>
    <x v="0"/>
    <d v="2021-06-02T12:08:57"/>
    <d v="2021-06-04T12:08:57"/>
    <x v="0"/>
    <s v="(3) Solicitudes u observaciones al proceso de convocatoria"/>
    <s v="Red de Pobladores del PDPZC, Zonas Costeras canal del Dique."/>
    <n v="8526192"/>
    <x v="3"/>
    <s v="(0) -Seleccione-"/>
    <x v="28"/>
    <s v="Diomedes Moscote Hernandez."/>
    <n v="3004271773"/>
    <s v="diomedesmoscote@hotmail.com"/>
    <s v="Fortalecimiento con herramientas tecnológicas, para poder ejercer mas equipos de comunicaciones en nuestro territorio.  _x000a__x000a_Cordial Saludo. _x000a__x000a_En nombre de la Red de Pobladores del PDPZC, zonas costeras canal diquense, nos dirigimos por medio del presente comunicado; con el propósito de impulsar el desarrollo de los proyectos y procesos de comunicaciones, desde lo presencial y en lo digital en las regiones. Buscamos ser tenidos en cuenta como equipo que hace incidencia en el territorio desde Calamar, Suan, Santa Lucia, Campo de la Cruz, Candelaria, Manatí, Sabanalarga, Luruaco, Repelón, Arenal, Soplaviento y San Cristóbal. Se buscará que el proyecto determine las variables a tener en cuenta para la definición de un modelo comunitario de telecomunicaciones urbanos y rurales sostenibles. _x000a__x000a_No contamos con los equipos desde cada población para interactuar desde nuestro propio Noticiero, magazín, promoción de nuestros territorios, apoyo a las productoras en gastronomía y artesanías, artistas, deportistas, etc… _x000a__x000a_Gracias Fecolper por permitir a uno de nuestros representantes en su base de Periodistas. "/>
    <s v="https://mintic.sharepoint.com/:w:/g/direccion_economia_digital/Ee6b_keDSUpBjWoCcLRSQ1QBlE0DdgIXrokMK1KoInXTGg?e=SFP5cQ"/>
    <s v="De acuerdo a la solicitud recibida,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lo anterior invitamos a consultar los términos de participación en los anexos publicados en el micrositio: https://www.mintic.gov.co/transformaciondigitalmedios, y por último en dado caso de presentarse inquietudes adicionales lo invitamos a formular de manera clara y concisa sus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
    <d v="2021-06-02T20:12:00"/>
    <x v="0"/>
    <x v="1"/>
    <s v="Daniela Aleman"/>
    <s v="Alvaro"/>
    <n v="8.0508333334000781"/>
    <x v="0"/>
    <m/>
    <m/>
  </r>
  <r>
    <x v="85"/>
    <x v="0"/>
    <d v="2021-06-02T12:29:16"/>
    <d v="2021-06-04T12:29:16"/>
    <x v="0"/>
    <s v="(3) Solicitudes u observaciones al proceso de convocatoria"/>
    <s v="fundación naturaleza y vida "/>
    <n v="821001182"/>
    <x v="3"/>
    <s v="(0) -Seleccione-"/>
    <x v="3"/>
    <s v="martha lucia torres silva "/>
    <n v="3184520062"/>
    <s v="juventudstsevilla@hotamail.com"/>
    <s v="buenas tarde  les agradecemos las respuesta a segunda consulta la cual nos aclaro como debemos direccionar el proyecto.  inquietud que tenemos es la siguiente:  nuestro medio de comunicación esta al dia con sayco y canon de espectro pero tenemos un saldo pendiente del año 2020 de acinpro el cual no se ha cancelado por que el mintic cancelaría el saldo de todos de medios de comunicacion comunitaria  a  dic de 2020  segun acuerdo "/>
    <m/>
    <s v="Dando respuesta a su pregunta, informamos que en el numeral 1.14.2. Obligaciones de los beneficiarios, del documento técnico de la convocatoria, específicamente en el literal f, se afirma que es obligación del beneficiario pagar y responder por todas las obligaciones fiscales, laborales y de seguridad social del equipo y en todas aquellas en que se incurra durante la realización del proyecto. El funcionario del Mintic designado para el seguimiento a la ejecución de los recursos podrá solicitar en cualquier momento el envío de las constancias o evidencias respectivas.  _x000a_Teniendo en cuenta su inquietud, igualmente le informamos que existen unos requisitos específicos y obligatorios que deben ser cumplidos, en su caso puntual seria atender las condiciones del numeral 7.1.1.4 Subcategoría 1.4 Proveedores radiodifusión sonora emisora Clase D. del anexo 5- Anexo Técnico: 1) Se encuentre vigente y operando al 11 de marzo de 2020. 2) Se encuentre vigente y operando al momento del cierre de la convocatoria (fecha límite para presentar propuestas). 3) Tenga vigencia mínima al 31 de diciembre de 2023 y 4) Corresponda a una estación Clase D. _x000a_"/>
    <d v="2021-06-03T11:48:00"/>
    <x v="0"/>
    <x v="4"/>
    <s v="Daniela Aleman"/>
    <s v="Alvaro"/>
    <n v="23.312222222273704"/>
    <x v="0"/>
    <m/>
    <m/>
  </r>
  <r>
    <x v="86"/>
    <x v="0"/>
    <d v="2021-06-02T13:01:52"/>
    <d v="2021-06-04T13:01:52"/>
    <x v="0"/>
    <s v="(3) Solicitudes u observaciones al proceso de convocatoria"/>
    <s v="Unad"/>
    <n v="63459992"/>
    <x v="3"/>
    <s v="(0) -Seleccione-"/>
    <x v="23"/>
    <s v="Eida Yaneth Castro"/>
    <n v="3142038505"/>
    <s v="eydayaneth07@gmail.com"/>
    <s v="Favor tener en cuenta en la convocatoria a formatos tantos radiales como digitales independientes para poder acceder a los recursos. En tiempos que muchos perdimos empleo. Gracias. "/>
    <m/>
    <s v="Atendiendo a su inquietud, le informamos que en la convocatoria “Transformación Digital y fortalecimiento de Medios de Comunicación”,  se tuvieron en cuenta únicamente las siguientes 5 categorías: Radiodifusión Sonora, Televisión, Periódicos, Revistas y Medios Digitales, de acuerdo a esto y a su interés, podrá presentarse a la convocatoria, según la categoría que aplique, revisando el anexo N° 5 “Anexo técnico”. y demás documentos de la convocatoria los cuales podrá consultar a través del micrositio www.mintic.gov.co/transformaciondigitalmedios"/>
    <d v="2021-06-02T19:43:00"/>
    <x v="0"/>
    <x v="0"/>
    <s v="Daniela Aleman"/>
    <s v="Alvaro"/>
    <n v="6.685555555508472"/>
    <x v="0"/>
    <m/>
    <m/>
  </r>
  <r>
    <x v="87"/>
    <x v="0"/>
    <d v="2021-06-02T13:14:19"/>
    <d v="2021-06-04T13:14:19"/>
    <x v="0"/>
    <s v="(2) Asesoría o consultas sobre la postulación de propuestas"/>
    <s v="TOBON CAMELO S EN C "/>
    <n v="800111107"/>
    <x v="3"/>
    <s v="(0) -Seleccione-"/>
    <x v="14"/>
    <s v="GERMAN ANDRES TOBON CAMELO"/>
    <n v="3103209691"/>
    <s v="gtobon@tocastereo.com"/>
    <s v="Buenos dias:  1. Si la concesión que tiene una sociedad en cabeza de una emisora se encuentra en proceso de renovación o prorroga, en la cual se tiene comunicación por parte del mintic, en la cual confirma que cumplío con todos los requisitos y que esta en procesos de elaboración del otro si al contrato o renovación,  podrá presentar un proyecto?   "/>
    <m/>
    <s v="Dando alcance a sus solicitudes y respondiendo a su primera inquietud, nos permitimos  informarle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_x000a_Por otra parte, respondiendo a su segunda inquietud, nos permitimos informarle que dentro del Anexo No. 5 “Anexo Técnico”, en el numeral 6 “PRESUPUESTO PARA LA FINANCIACION DE LOS PROYECTOS”, para la categoría No. 1 “Radiodifusión Sonora” fueron establecidos los rublos para cada subcategoría denominados Clase A, B, C y D,  y a su vez definidos de la siguiente forma: _x000a__x000a_•_x0009_Subcategoría 1.1. Proveedores radiodifusión sonora emisoras Clase A, Distribución Presupuesto Hasta $ 3.640.000.000. _x000a_•_x0009_Subcategoría 1.2. Proveedores radiodifusión sonora emisoras Clase B, Distribución Presupuesto Hasta $ 9.240.317.275_x000a_•_x0009_Subcategoría 1.3. Proveedores radiodifusión sonora emisoras Clase C, Distribución Presupuesto Hasta $ 10.596.185.194 _x000a_•_x0009_Subcategoría 1.4. Proveedores radiodifusión sonora emisoras Clase D, Distribución Presupuesto Hasta $ 7.446.721.004 _x000a__x000a_De esta forma, se le informa al interesado que si es posible presentar más de una propuestas dentro de la misma categoría en diferentes subcategorías, ejes y líneas estratégica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_x000a__x000a_En atención a su tercera pregunta, es de aclarar que todo equipo viejo o elemento que cambien en su proyecto, el ministerio no se encuentra recibiendo estos, por lo tanto es de propiedad y administración del postulante. Continuando con la otra parte de la consulta, se le informa al interesado que dentro del Anexo No. 5 “Anexo Técnico”, en el numeral 8.2. “EJE 2 – ACOMPAÑAMIENTO EN LA TRANSFORMACIÓN DE LOS PROCESOS EMPRESARIALES”, se establece que: “La transformación en los procesos empresariales puede darse de diferentes maneras. Se debe empezar por diagnosticar la línea base de la organización que permita determinar en que debe enfocarse, en la adquisición y/o actualización de su hardware o la adquisición y/o actualización e implementación de software”, por lo anterior se le aclara al interesado que podría enfocar su propuesta basados en este eje estratégico No. 2 y analizar a cuál de las dos líneas podría aplicar tanto a actualización y/o adquisición e implementación de hardware y/o software específico al proceso operativo, como a  digitalización de procesos. _x000a_De esta forma lo invitamos consultar y validar dicho numeral 8.2 en el anexo No. 5 ”Anexo Técnico”, siempre y cuando la incorporación de estas mejoras  tecnológicas contribuyan a los procesos empresariales que  generen eficiencias y se reflejen en mejores tiempos de atención al cliente, optimización de recursos humanos y financieros (disminución de costos, gastos e incremento en ingresos y utilidad), mejoras en el servicio, menores tiempo de proceso, esto entre otros beneficios. _x000a__x000a_Finalizando con la última solicitud y acorde con lo que usted menciona que es un proyecto digital y que se encuentra en curso o es nuevo podría aplicar para ambas menciones, eso sí indiciándonos en su propuesta en detalle el estado actual del proyecto independientemente si está en curso o es nuevo. Por otro lado, podríamos categorizarlo dentro de la Categoría No. 5 “Medios de comunicación digitales” en la cual podría participar de esta convocatoria, le informamos que dentro de los documentos publicados en el micrositi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Que correspondan a medios de comunicación colombianos, cuyo canal de difusión sea únicamente página web. _x000a_2. La página web del medio debe haberse creado y encontrarse activa, como mínimo, a partir del 11 de marzo del año 2020. 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 Que el medio realice la producción de contenido informativo de carácter periodístico y/o de producción de noticias y/o cultural. _x000a__x000a_Complementando lo anterior y para tener en cuenta,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Así mismo, lo invitamos a consultar en detalle los documentos definitivos dispuestos para ello en el micrositio de la convocatoria: https://www.mintic.gov.co/transformaciondigitalmedios, en la pestaña documentos del proceso._x000a_"/>
    <d v="2021-06-03T15:40:00"/>
    <x v="0"/>
    <x v="1"/>
    <s v="Daniela Aleman"/>
    <s v="Alvaro"/>
    <n v="26.428055555617902"/>
    <x v="0"/>
    <m/>
    <m/>
  </r>
  <r>
    <x v="88"/>
    <x v="0"/>
    <d v="2021-06-02T13:14:19"/>
    <d v="2021-06-04T13:14:19"/>
    <x v="0"/>
    <s v="(2) Asesoría o consultas sobre la postulación de propuestas"/>
    <s v="TOBON CAMELO S EN C "/>
    <n v="800111107"/>
    <x v="3"/>
    <s v="(0) -Seleccione-"/>
    <x v="14"/>
    <s v="GERMAN ANDRES TOBON CAMELO"/>
    <n v="3103209691"/>
    <s v="gtobon@tocastereo.com"/>
    <s v="2. Si deseamos presentar una propuesta por cada sub-categoria, siendo una emisora clase A ( $ 100.000.000), tomaria los 100 MM como monto total por emisora o 100 MM por cada proyecto en cada sub-categoria, es decir un total de 300 MM ya que presentaríamos un proyecto para cada una de las 3 categorias.  "/>
    <m/>
    <s v="De esta forma, se le informa al interesado que si es posible presentar más de una propuestas dentro de la misma categoría en diferentes subcategorías, ejes y líneas estratégica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
    <d v="2021-06-03T15:40:00"/>
    <x v="0"/>
    <x v="1"/>
    <s v="Daniela Aleman"/>
    <s v="Alvaro"/>
    <n v="26.428055555617902"/>
    <x v="0"/>
    <m/>
    <m/>
  </r>
  <r>
    <x v="89"/>
    <x v="0"/>
    <d v="2021-06-02T13:14:19"/>
    <d v="2021-06-04T13:14:19"/>
    <x v="0"/>
    <s v="(2) Asesoría o consultas sobre la postulación de propuestas"/>
    <s v="TOBON CAMELO S EN C "/>
    <n v="800111107"/>
    <x v="3"/>
    <s v="(0) -Seleccione-"/>
    <x v="14"/>
    <s v="GERMAN ANDRES TOBON CAMELO"/>
    <n v="3103209691"/>
    <s v="gtobon@tocastereo.com"/>
    <s v="3. Si presentamos un proyecto del cambio de equipos análogos a digitales como lo puede ser una consolas y el software de  automatización, los equipos viejos entiendo que se le entregarían al mintic? Este tipo de proyecto seria clasificado en la sub categoria 2, como actualización de software y hardware. "/>
    <m/>
    <s v="En atención a su tercera pregunta, es de aclarar que todo equipo viejo o elemento que cambien en su proyecto, el ministerio no se encuentra recibiendo estos, por lo tanto es de propiedad y administración del postulante. Continuando con la otra parte de la consulta, se le informa al interesado que dentro del Anexo No. 5 “Anexo Técnico”, en el numeral 8.2. “EJE 2 – ACOMPAÑAMIENTO EN LA TRANSFORMACIÓN DE LOS PROCESOS EMPRESARIALES”, se establece que: “La transformación en los procesos empresariales puede darse de diferentes maneras. Se debe empezar por diagnosticar la línea base de la organización que permita determinar en que debe enfocarse, en la adquisición y/o actualización de su hardware o la adquisición y/o actualización e implementación de software”, por lo anterior se le aclara al interesado que podría enfocar su propuesta basados en este eje estratégico No. 2 y analizar a cuál de las dos líneas podría aplicar tanto a actualización y/o adquisición e implementación de hardware y/o software específico al proceso operativo, como a  digitalización de procesos. _x000a_De esta forma lo invitamos consultar y validar dicho numeral 8.2 en el anexo No. 5 ”Anexo Técnico”, siempre y cuando la incorporación de estas mejoras  tecnológicas contribuyan a los procesos empresariales que  generen eficiencias y se reflejen en mejores tiempos de atención al cliente, optimización de recursos humanos y financieros (disminución de costos, gastos e incremento en ingresos y utilidad), mejoras en el servicio, menores tiempo de proceso, esto entre otros beneficios. _x000a_"/>
    <d v="2021-06-03T15:40:00"/>
    <x v="0"/>
    <x v="1"/>
    <s v="Daniela Aleman"/>
    <s v="Alvaro"/>
    <n v="26.428055555617902"/>
    <x v="0"/>
    <m/>
    <m/>
  </r>
  <r>
    <x v="90"/>
    <x v="0"/>
    <d v="2021-06-02T13:14:19"/>
    <d v="2021-06-04T13:14:19"/>
    <x v="0"/>
    <s v="(2) Asesoría o consultas sobre la postulación de propuestas"/>
    <s v="TOBON CAMELO S EN C "/>
    <n v="800111107"/>
    <x v="3"/>
    <s v="(0) -Seleccione-"/>
    <x v="14"/>
    <s v="GERMAN ANDRES TOBON CAMELO"/>
    <n v="3103209691"/>
    <s v="gtobon@tocastereo.com"/>
    <s v="4. En caso de tener u proyecto digital que no este en cabeza de una persona jurídica, como persona natural que debo adjuntar para presentar el proyecto. Tanto para un proyecto que ya esta activo, como para un proyecto en construcción (nuevo).  Muchas gracias.  "/>
    <m/>
    <s v="Finalizando con la última solicitud y acorde con lo que usted menciona que es un proyecto digital y que se encuentra en curso o es nuevo podría aplicar para ambas menciones, eso sí indiciándonos en su propuesta en detalle el estado actual del proyecto independientemente si está en curso o es nuevo. Por otro lado, podríamos categorizarlo dentro de la Categoría No. 5 “Medios de comunicación digitales” en la cual podría participar de esta convocatoria, le informamos que dentro de los documentos publicados en el micrositi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Que correspondan a medios de comunicación colombianos, cuyo canal de difusión sea únicamente página web. _x000a_2. La página web del medio debe haberse creado y encontrarse activa, como mínimo, a partir del 11 de marzo del año 2020. 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 Que el medio realice la producción de contenido informativo de carácter periodístico y/o de producción de noticias y/o cultural. _x000a__x000a_Complementando lo anterior y para tener en cuenta,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Así mismo, lo invitamos a consultar en detalle los documentos definitivos dispuestos para ello en el micrositio de la convocatoria: https://www.mintic.gov.co/transformaciondigitalmedios, en la pestaña documentos del proceso._x000a_"/>
    <d v="2021-06-03T15:40:00"/>
    <x v="0"/>
    <x v="1"/>
    <s v="Daniela Aleman"/>
    <s v="Alvaro"/>
    <n v="26.428055555617902"/>
    <x v="0"/>
    <m/>
    <m/>
  </r>
  <r>
    <x v="91"/>
    <x v="0"/>
    <d v="2021-06-02T14:22:06"/>
    <d v="2021-06-04T14:22:06"/>
    <x v="0"/>
    <s v="(3) Solicitudes u observaciones al proceso de convocatoria"/>
    <s v="VISION BROADCAST SAS"/>
    <n v="901218446"/>
    <x v="0"/>
    <s v="(0) -Seleccione-"/>
    <x v="5"/>
    <s v="ANDRES ENRIQUE TELLEZ TORRES"/>
    <n v="3022434125"/>
    <s v="gerencia@visionbroadcast.co"/>
    <s v="Adjuntamos observación. _x000a__x000a_Respetuosamente se solicita que se incluya en el pliego de condiciones de participación en la convocatoria de TRANSFORMACIÓN DIGITAL para las emisoras de manera expresa, como una condición que se puede cumplir, la respuesta dada en etapa de observaciones frente a los casos de aquellas concesiones cuyas vigencias vayan hasta antes del 31 de diciembre de 2023 y hayan solicitado su prorroga pero que a la fecha MINTIC no se haya pronunciado. Se muestra imagen de la respuesta dada: _x000a__x000a_Lo anterior, teniendo en cuenta que en el pliego nada se dijo, y aunque sabemos que las respuestas también son vinculantes, es mejor que las reglas sean inequívocas sin lugar a interpretaciones. _x000a__x000a_En este momento solo reposa la condición que la concesión este vigente y en funcionamiento desde antes del 11 de mayo de 2020 y hasta el 31 de diciembre de 2023. _x000a__x000a_Se aprovecha para solicitar que se acepte también a aquellas que realicen sus solicitudes de prórroga de la concesión posterior a la apertura de esta convocatoria y hasta antes de la presentación de la propuesta en esta convocatoria, ya que ello abriría la posibilidad a más emisoras de acceder a la oportunidad de recibir el beneficio para apalancar la transformación digital del servicio que se presta a través de la radio de manera indirecta a toda una comunidad. _x000a__x000a_Esperamos que ambas peticiones sean de recibo para la Entidad en pro de mayor claridad de la convocatoria y ampliar las posibilidades de participación. _x000a_Cordialmente, _x000a__x000a_Ing. Andrés E. Téllez T. _x000a_CEO – VISION BROADCAST SAS"/>
    <s v="https://mintic.sharepoint.com/:b:/g/direccion_economia_digital/EfjzEsLFnmBNh49f7TSctDYBoC9J1c9G2u_VF7EIkg6IKg?e=OHUi2H"/>
    <s v="&quot;La entidad se ratifica en las respuestas a las observaciones en la etapa de borradores.  Se reitera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_x000a__x000a_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En esa medida, todos aquellos proveedores que se encuentren incursos en dicha condición se encuentran habilitados para participar en la convocatoria. Asi mismo, la entidad analizará las situaciones particulares de cada una de las solicitudes de prórroga, incluso las efectuadas desde la apertura de la convocatoria y hasta su cierre, en atención a que la verificación de las condiciones obedecen a condiciones inherentes a los mismos y particularmente al cumplimiento de las obligaciones que les asisten en su condición de operadores del servicio de radiodifusión sonora.  Por lo anterior, mediante adenda al anexo técnico se incluirán las condiciones necesarias para aquellos oferentes que se encuentren  en tal situación atinente a la solicitud de la prórroga radicada en tiempo y oportunidad ante la entidad o en su defecto la necesidad de que el oferente asuma los compromisos corespondientes al trámite respectivo.&quot;_x000a_"/>
    <d v="2021-06-11T21:55:00"/>
    <x v="1"/>
    <x v="2"/>
    <m/>
    <s v="Alvaro"/>
    <n v="223.54833333328133"/>
    <x v="0"/>
    <m/>
    <m/>
  </r>
  <r>
    <x v="92"/>
    <x v="0"/>
    <d v="2021-06-02T14:55:55"/>
    <d v="2021-06-04T14:55:55"/>
    <x v="0"/>
    <s v="(2) Asesoría o consultas sobre la postulación de propuestas"/>
    <s v="Guaitara Stereo"/>
    <n v="814003925"/>
    <x v="3"/>
    <s v="(0) -Seleccione-"/>
    <x v="29"/>
    <s v="Santiago Yepes"/>
    <n v="3153858745"/>
    <s v="yps.santiago@gmail.com"/>
    <s v="Realizando lectura del Anexo 5 (Anexo técnico), especificamente la sección 8.2.1.1.2 (Pág. 32), surge la siguiente inquietud: ¿La adquisición o renovación de equipos Transmisores FM, antenas o enlaces radio, no aplican para esta convocatoria?  Gracias por su atención. "/>
    <m/>
    <s v="De acuerdo a la solicitud recibida, le informamos que en el anexo N° 5 Anexo técnico, en el numeral 8.2, EJE 2 – ACOMPAÑAMIENTO EN LA TRANSFORMACIÓN DE LOS PROCESOS EMPRESARIALES, numeral 8.2.1.1.1 Televisión, en la Gestión de la distribución: Hardware y/o Software para la difusión y contribución de las señales de televisión sobre diferentes medios, canales o plataformas (no incluye equipos, dispositivos y/o aplicaciones para la radiodifusión terrestre de las señales de televisión analógica o digital), por tal motivo le informamos que la adquisición o renovación de equipos Transmisores FM, antenas o enlaces radio no está contemplada en esta convocatoria. _x000a_"/>
    <d v="2021-06-03T10:43:00"/>
    <x v="0"/>
    <x v="4"/>
    <s v="Daniela Aleman"/>
    <s v="Alvaro"/>
    <n v="19.784722222248092"/>
    <x v="0"/>
    <m/>
    <m/>
  </r>
  <r>
    <x v="93"/>
    <x v="0"/>
    <d v="2021-06-02T15:43:55"/>
    <d v="2021-06-04T15:43:55"/>
    <x v="0"/>
    <s v="(3) Solicitudes u observaciones al proceso de convocatoria"/>
    <s v="Contenidos Digitales K (Kienyke.com)"/>
    <n v="900940281"/>
    <x v="1"/>
    <s v="(Prensa) Prensa"/>
    <x v="5"/>
    <s v="Johan A. Vargas"/>
    <n v="3059275610"/>
    <s v="proyectos@kienyke.com"/>
    <s v="&quot;OBSERVACIONES A LAS CONDICIONES DE PARTICIPACIÓN CONVOCATORIA DEFINITIVA 1. Página 8, numeral 1.5 Comunicaciones: Se realiza la siguiente afirmación, “Es de aclarar _x000a_que toda propuesta dentro de la presente convocatoria deberá ser presentada en el enlace dispuesto por la entidad https://bpm.mintic.gov.co/AP/Home.aspx?idFrm=2313 para lo cual se debe utilizar el usuario y contraseña que le haya asignado la entidad, so pena de rechazo de la propuesta”. (Subrayado fuera de texto). Sin embargo:_x000a__x000a_Teniendo en cuenta lo anterior, respetuosamente se solicita:_x000a__x000a_- Aclarar cuál es el tamaño/peso máximo del documento de la propuesta que deberá ser presentada en la plataforma “Trámites en línea MINTIC”, lo anterior con el objetivo de asegurar que los archivos carguen de forma correcta en la plataforma diseñada. _x000a__x000a_- Aclarar a partir de qué momento las entidades interesadas en la convocatoria, podrán solicitar la asignación de dicho acceso. Lo anterior con el objetivo de que los interesados puedan conocer de antemano la plataforma de trámites en línea MINTIC, familiarizarse con la forma y entender el cómo se debe subir todo el contenido de la propuesta. "/>
    <s v="https://mintic.sharepoint.com/:b:/g/direccion_economia_digital/ET0-B4RFLmlCmrUpWwvYqr4Bx4AS8CCne8Nc-Keu9Vzp2w?e=TbVxI6"/>
    <s v="Atendiendo su inquietud, cada una de los documentos que se deben presentar en la convocatoria  “Transformación Digital y fortalecimiento de Medios de Comunicación”,  deben tener un máximo de tamaño/peso 25Mb, en formato .PDF, .JPG, .DOC, .DOCX, .XLS, .XLSX, .TIF, .ZIP, .RAR y/o .CSV. Así mismo la fecha límite para presentar propuestas acordes a la convocatoria y las categorías y/o subcategorías a aplicar es el 25 de junio de 2021 a las 10:00 am, donde se realizará diligencia de cierre y se publicará acta en el micrositio https://www.mintic.gov.co/transformaciondigitalmedios. Para presentar su propuesta, debe ir al botón “Presente su propuesta aqui”  en el micrositio antes mencionado, donde se le debe dar clic en el boton “solicitar usuario”  y llenando el formulario completamente, tendrá su clave y usuario de acceso.  Cabe aclarar que se puede tener acceso a la convocatoria, desde el pasado 27 de Mayo de 2021 y hasta el 25 de junio de 20201."/>
    <d v="2021-06-03T11:54:00"/>
    <x v="0"/>
    <x v="0"/>
    <s v="Daniela Aleman"/>
    <s v="Alvaro"/>
    <n v="20.168055555608589"/>
    <x v="0"/>
    <m/>
    <m/>
  </r>
  <r>
    <x v="94"/>
    <x v="0"/>
    <d v="2021-06-02T15:43:55"/>
    <d v="2021-06-04T15:43:55"/>
    <x v="0"/>
    <s v="(3) Solicitudes u observaciones al proceso de convocatoria"/>
    <s v="Contenidos Digitales K (Kienyke.com)"/>
    <n v="900940281"/>
    <x v="1"/>
    <s v="(Prensa) Prensa"/>
    <x v="5"/>
    <s v="Johan A. Vargas"/>
    <n v="3059275610"/>
    <s v="proyectos@kienyke.com"/>
    <s v="2. Página 13, numeral 1.14.2.1 Informes de Seguimiento: Se realiza la siguiente afirmación, “El beneficiario deberá entregar dichos informes vía correo electrónico al Supervisor siete (7) días hábiles siguientes, de manera bimensual a partir de la entrega de los recursos y hasta la fecha prevista para el cumplimiento de los indicadores de impacto establecidos para cada eje y línea estratégica. En los informes se deberá presentar la información de forma clara y concisa.” (Subrayado fuera de texto). _x000a__x000a_De la afirmación se interpreta que, los Informes de seguimiento deberán ser presentados por el beneficiario cada quince (15) días, lo anterior teniendo en cuenta la definición de la RAE (Real Academia Española) frente al término de Bimensual: “Que se hace u ocurre dos veces al mes”. _x000a__x000a_Respetuosamente se solicita ajustar dicho término a “bimestral”, esto con el fin de contar con términos eficientes y suficientes para la presentación de informes de seguimiento. Del mismo modo, se solicita esclarecer si todos los beneficiarios deberán presentar ante la Supervisión los informes de seguimiento, o únicamente los beneficiarios que hayan decidido recibir más de un (1) desembolso para la financiación de sus proyectos. _x000a__x000a_Se recuerda que, en dado caso de hacer una modificación en este aspecto, es necesario ajustar los demás documentos de la convocatoria en los cuales se estipulen condiciones sobre los informes de seguimiento, como por ejemplo en el Anexo técnico, de tal forma que los anexos se encuentren unificados con los términos empleados en la convocatoria."/>
    <s v="https://mintic.sharepoint.com/:b:/g/direccion_economia_digital/ET0-B4RFLmlCmrUpWwvYqr4Bx4AS8CCne8Nc-Keu9Vzp2w?e=TbVxI7"/>
    <s v="En atención a la observación planteada, se indica que se acoge la misma; en esa medida se ajustará la redacción de los documentos de la convocatoria, en el sentido de aclarar que la presentación de informes corresponde a una periodicidad de cada dos (2) meses o bimestral, lo cual se incorporará mediante Adenda No. 1. En lo que refiere a la presentación de informes, se aclara al observante que los mismos son de obligatorio cumplimiento para la totalidad de los beneficiarios de financiación. _x000a_"/>
    <d v="2021-06-11T21:55:00"/>
    <x v="1"/>
    <x v="2"/>
    <m/>
    <s v="Nicolas"/>
    <n v="222.18472222227138"/>
    <x v="0"/>
    <m/>
    <m/>
  </r>
  <r>
    <x v="95"/>
    <x v="0"/>
    <d v="2021-06-02T15:43:55"/>
    <d v="2021-06-04T15:43:55"/>
    <x v="0"/>
    <s v="(3) Solicitudes u observaciones al proceso de convocatoria"/>
    <s v="Contenidos Digitales K (Kienyke.com)"/>
    <n v="900940281"/>
    <x v="1"/>
    <s v="(Prensa) Prensa"/>
    <x v="5"/>
    <s v="Johan A. Vargas"/>
    <n v="3059275610"/>
    <s v="proyectos@kienyke.com"/>
    <s v="3. Página 16, numeral 2.3 Convocatoria limitada a medios de comunicación: Se estipula lo siguiente “Categoría No. 5: Digitales: La categoría “digitales” está dirigida a las personas jurídicas y/o naturales debidamente constituidas en Colombia y cuyo objeto social esté asociado a medios digitales que producen su propio contenido informativo de carácter periodístico y/o de producción de noticias y/o cultural, y se debe acreditar que el medio digital cuenta con su propia página web, hosting y dominio (URL) propios, debidamente constituidos y en operación antes del 11 de marzo del año 2020, conforme a las condiciones y requisitos señaladas en el Anexo 5 -anexo técnico-“ (Subrayado fuera de texto). _x000a__x000a_Sin embargo, en el Anexo 5 Técnico numeral 5.1.6 Medios de comunicación digitales, se afirma “Medios de comunicación que utilizan exclusivamente en página web propia, en las cuales se publique periódicamente contenido noticioso y/o cultural, de forma masiva, generado por el medio. Así las cosas, para entender que el medio digital cuenta con su propia página web, corresponde a aquellos que cuenten con hosting y dominio (URL) propios”. _x000a__x000a_Teniendo en cuenta que las dos definiciones anteriores son diferentes, respetuosamente se solicita que sea modificada la del Anexo 5, de tal forma que sea exactamente igual a la estipulada en los pliegos de la Convocatoria dado que esta es más amplia y precisa, y a su vez que ese ejercicio se realice en todos los documentos del proceso."/>
    <s v="https://mintic.sharepoint.com/:b:/g/direccion_economia_digital/ET0-B4RFLmlCmrUpWwvYqr4Bx4AS8CCne8Nc-Keu9Vzp2w?e=TbVxI8"/>
    <s v="Teniendo en cuenta que efectivamente se presenta una misma definición pero se ecuentra diferenciada en los documentos señalados en observación, se hace necesario unificar las definiciones en los documentos de la convocatoria y en tal sentido aceptar la observación, por lo que  mediante Adenda No. 1 se unificará la redacción correspondiente a la Categoría No. 5 Medios Digitales. _x000a_"/>
    <d v="2021-06-11T21:55:00"/>
    <x v="1"/>
    <x v="2"/>
    <m/>
    <s v="Alvaro"/>
    <n v="222.18472222227138"/>
    <x v="0"/>
    <m/>
    <m/>
  </r>
  <r>
    <x v="96"/>
    <x v="0"/>
    <d v="2021-06-02T15:43:55"/>
    <d v="2021-06-04T15:43:55"/>
    <x v="0"/>
    <s v="(3) Solicitudes u observaciones al proceso de convocatoria"/>
    <s v="Contenidos Digitales K (Kienyke.com)"/>
    <n v="900940281"/>
    <x v="1"/>
    <s v="(Prensa) Prensa"/>
    <x v="5"/>
    <s v="Johan A. Vargas"/>
    <n v="3059275610"/>
    <s v="proyectos@kienyke.com"/>
    <s v="4. Página 22, numeral 2.13 Asignación de recursos para financiamiento de proyectos: Se estipula: “La falta de presentación de la garantía conforme con los requisitos exigidos y dentro del plazo establecido, o su no modificación de acuerdo con la solicitud del MinTIC y el Fondo Único de Tecnologías de la Información en el plazo previsto para ello, generará para el beneficiario la condición resolutoria del acto administrativo particular. En ese evento, el MinTIC no financiará el proyecto.” (Subrayado fuera de texto)._x000a__x000a_A su vez, “NOTA 1: Aquellos beneficiarios que hayan recibido desembolsos por concepto de la financiación y, por hechos ajenos y no imputables al beneficiario, no puedan ejecutar, total o parcialmente, el proyecto de acuerdo con los términos establecidos, deberán comunicar dicha situación a la Entidad, manifestando su renuncia a la financiación, y procederán de inmediato a reintegrar los recursos no ejecutados, dentro del término que establezca la entidad, a la cuenta bancaria del Fondo Único de Tecnologías de la Información y las Comunicaciones con NIT 800.131.648-6: Banco Davivienda, tipo de cuenta: ahorros, número 00018-500003-3, y remitir copia de la consignación. Lo anterior sin perjuicio de las actuaciones administrativas a las que haya lugar.” (Subrayado fuera de texto). _x000a__x000a_Respetuosamente se solicita aclarar, una vez el beneficiario retorne los recursos al FUTIC, ¿El Fondo dispondrá de esos recursos para financiar otros proyectos de la convocatoria que no hayan sido favorecidos dentro del sorteo?"/>
    <s v="https://mintic.sharepoint.com/:b:/g/direccion_economia_digital/ET0-B4RFLmlCmrUpWwvYqr4Bx4AS8CCne8Nc-Keu9Vzp2w?e=TbVxI9"/>
    <s v="En el documento de Condiciones de Participación Convocatoria Definitiva, en el numeral 5.1 &quot;Audiencia de Sorteo&quot; se menciona como será el procedimiento del sorteo, aún no se ha definido si dichos recursos serán destinados a un nuevo sorteo y si fuese así, por ahora no se ha estipulado una fecha adicional de sorteo para disponer de los recursos que algunos o varios beneficiarios devuelvan con el fin de financiar otros proyectos de la convocatoria."/>
    <d v="2021-06-03T18:32:00"/>
    <x v="0"/>
    <x v="0"/>
    <s v="Daniela Aleman"/>
    <s v="Alvaro"/>
    <n v="26.801388888910878"/>
    <x v="0"/>
    <m/>
    <m/>
  </r>
  <r>
    <x v="97"/>
    <x v="0"/>
    <d v="2021-06-02T15:43:55"/>
    <d v="2021-06-04T15:43:55"/>
    <x v="0"/>
    <s v="(3) Solicitudes u observaciones al proceso de convocatoria"/>
    <s v="Contenidos Digitales K (Kienyke.com)"/>
    <n v="900940281"/>
    <x v="1"/>
    <s v="(Prensa) Prensa"/>
    <x v="5"/>
    <s v="Johan A. Vargas"/>
    <n v="3059275610"/>
    <s v="proyectos@kienyke.com"/>
    <s v="5. Página 25, numeral 3.1.2 Alcance del objeto y especificaciones: Se estipula lo siguiente, “Los proyectos objeto de financiación al interior del proceso de implementación del artículo 105 de la Ley 2063 de 2020, deberán enmarcarse dentro de los tres ejes de transformación digital que corresponden a: (i) Transformación de la Mentalidad y Cultura Empresarial, (ii) Acompañamiento en la Transformación de los procesos empresariales y, (iii) Desarrollo e Implementación de Tecnología para la Transformación Digital.” (Subrayado fuera de texto). _x000a__x000a_Así mismo, en el Anexo Técnico página 77 numeral 9.5 Alineación con los ejes estratégicos de la convocatoria para la transformación digital y fortalecimiento de los medios de comunicación se estipula que: “Los proponentes deberán incluir en acápite la explicación de cuál es la necesidad que identificó en el medio de comunicación y explicar cómo se enfrenta desde el (los) eje(s) estratégico(s) al que apunta su proyecto, de acuerdo con el contenido, condiciones y requisitos de cada uno de los ejes y líneas, estratégicos.” (Subrayado fuera de texto). _x000a__x000a_Teniendo en cuenta lo anterior, respetuosamente se solicita que se aclaré que, los interesados en la convocatoria tienen la posibilidad de enmarcar sus proyectos en al menos uno de los tres (3) ejes detallados en los documentos definitivos, esto con el fin de unificar los conceptos de la convocatoria y atender a las finalidades de esta."/>
    <s v="https://mintic.sharepoint.com/:b:/g/direccion_economia_digital/ET0-B4RFLmlCmrUpWwvYqr4Bx4AS8CCne8Nc-Keu9Vzp2w?e=TbVxI10"/>
    <s v="Con relación a su consulta número tres, le comunicamos que todos los medios de comunicación son libres de escoger ejes y/o líneas estratégicas por la cual quiera desarrollar su propuesta, plan o proyecto, de acuerdo a su necesidad y cumpliendo con los requisitos técnicos, jurídicos, condiciones que se establecen dentro de cada línea. En su caso puntual inicialmente ustedes aplicarían a la categoría 5 de “Medios digitales”, pero para esto deberán cumplir con los requisitos y condiciones establecidos en el numeral No. 7.5 Categoría No. 5 Medios de comunicación digitales del documento anexo 5 Anexo Técnico,  para el desarrollo o implementación de su propuesta, por ser  un medio digital y contar con plataforma digital o página web, la línea 3, expresada en el numeral  8.3.3 “LINEA ESTRATEGICA SERVICIO O PRODUCTO DIGITAL” del EJE 3 – “DESARROLLO E IMPLEMENTACIÓN DE TECNOLOGÍA PARA LA TRANSFORMACIÓN DIGITAL”, queda totalmente excluida para ustedes, ya que la finalidad de esta línea es fortalecer a aquellos medios que no cuenten con este servicio, cabe aclarar que solo quedan excluidos de esta línea, pero no de la convocatoria, ya que el interés que usted expresa para desarrollar su propuesta, plan o proyecto en la consulta es complementario al producto actual que ustedes poseen, por lo que una de las líneas en la que sí podrían aplicar, es la línea 1 expresada en el numeral  8.2.1 “ACTUALIZACIÓN Y/O ADQUISICIÓN E IMPLEMENTACIÓN DE HARDWARE Y/O SOFTWARE ESPECÍFICO AL PROCESO OPERATIVO”, del EJE 2 – “ACOMPAÑAMIENTO EN LA TRANSFORMACIÓN DE LOS PROCESOS EMPRESARIALES” expresada en el numeral 8.2, el cual tiene como finalidad robustecer los procesos operativos o misionales de las organizaciones, diseñando y/o fortaleciendo estructuras empresariales basadas en tecnología, con equipos, elementos, dispositivos o aplicaciones que incorporen cambios y métodos ágiles a sus procesos productivos."/>
    <d v="2021-06-03T18:32:00"/>
    <x v="0"/>
    <x v="0"/>
    <s v="Daniela Aleman"/>
    <s v="Alvaro"/>
    <n v="26.801388888910878"/>
    <x v="0"/>
    <m/>
    <m/>
  </r>
  <r>
    <x v="98"/>
    <x v="0"/>
    <d v="2021-06-02T15:43:55"/>
    <d v="2021-06-04T15:43:55"/>
    <x v="0"/>
    <s v="(3) Solicitudes u observaciones al proceso de convocatoria"/>
    <s v="Contenidos Digitales K (Kienyke.com)"/>
    <n v="900940281"/>
    <x v="1"/>
    <s v="(Prensa) Prensa"/>
    <x v="5"/>
    <s v="Johan A. Vargas"/>
    <n v="3059275610"/>
    <s v="proyectos@kienyke.com"/>
    <s v="6. Página 29, numeral 3.3 Presupuesto para la financiación de los proyectos y disponibilidad presupuestal: Se estipula lo siguiente, “Los proyectos que serán objeto de financiación por parte del FUTIC y la distribución de los recursos, corresponden con las siguientes categorías asignadas por medios de comunicación:_x000a__x000a__x000a_Ahora bien, al analizar el texto de la convocatoria con el borrador de esta, se puede colegir que hubo una redistribución de recursos que buscaban atender al principio de equidad de la administración pública, no obstante, al revisar en detalle dicho presupuesto por categorías, encontramos que la categoría de “digitales” no presentó un incremento en su presupuesto, esto pese a ser la categoría que cuenta con más medios de comunicación de conformidad con el anexo técnico y los estudios allí señalados los cuales fungen como soporte de la convocatoria. _x000a__x000a_Teniendo en cuenta lo anterior, respetuosamente se solicita que se revise el presupuesto de Digitales y el mismo sea ampliado a fin de atender a las necesidades del sector y a los principios que rigen la convocatoria."/>
    <s v="https://mintic.sharepoint.com/:b:/g/direccion_economia_digital/ET0-B4RFLmlCmrUpWwvYqr4Bx4AS8CCne8Nc-Keu9Vzp2w?e=TbVxI11"/>
    <s v="Con relación a su siguiente consulta, le confirmamos que en el Anexo 5 “Anexo Técnico”, en el numeral 6 “PRESUPUESTO PARA LA FINANCIACION DE LOS PROYECTOS”, en el punto que se menciona la Categoría No. 5 Medios Digitales, se ha asignado una valor de  $     4.250.000.000,00, para los diferentes medios digitales que se presenten a la convocatoria  “Transformación Digital y fortalecimiento de Medios de Comunicación” y cumplan todos los requisitos jurídicos y técnicos. "/>
    <d v="2021-06-03T18:32:00"/>
    <x v="0"/>
    <x v="0"/>
    <s v="Daniela Aleman"/>
    <s v="Alvaro"/>
    <n v="26.801388888910878"/>
    <x v="0"/>
    <m/>
    <m/>
  </r>
  <r>
    <x v="99"/>
    <x v="0"/>
    <d v="2021-06-02T15:43:55"/>
    <d v="2021-06-04T15:43:55"/>
    <x v="0"/>
    <s v="(3) Solicitudes u observaciones al proceso de convocatoria"/>
    <s v="Contenidos Digitales K (Kienyke.com)"/>
    <n v="900940281"/>
    <x v="1"/>
    <s v="(Prensa) Prensa"/>
    <x v="5"/>
    <s v="Johan A. Vargas"/>
    <n v="3059275610"/>
    <s v="proyectos@kienyke.com"/>
    <s v="7. Página 40, numeral 5.2 Audiencia _x000a__x000a_- Se estipula el orden asignado para cada una de las categorías y subcategorías de la convocatoria, sin embargo, es evidente que hay un error en la subcategoría 2.1 de la Categoría No. 2 Televisión, puesto que en la columna de Orden Asignado se repite el número 4, lo cual genera que de ahí en adelante todas estén enumeradas de manera incorrecta. Respetuosamente se solicita corregir esa columna._x000a__x000a_- En el mismo numeral, se estipula: “Cada uno de los sorteos se realizarán con una diferencia de por lo menos una hora. En caso de que el sorteo demore más del tiempo inicialmente asignado podrá ampliarse hasta por el tiempo indicado por la entidad, lo cual se comunicará en desarrollo de la audiencia.” (Subrayado fuera de texto). _x000a_Respetuosamente se solicita validar y revisar nuevamente esta metodología en cuanto a la organización de tiempos, teniendo en cuenta que serían (19) diecinueve sorteos en total, y por supuesto será difícil ejecutarlos el mismo día, con la diferencia de por lo menos una hora entre ellos. Por lo tanto, se sugiere modificar lo estipulado en el numeral mencionado y en el cronograma de la convocatoria._x000a__x000a_- Por último, en la página 42 del mismo numeral, en el literal k. se afirma: “En los casos en los cuales, realizada la distribución de qué trata el literal b. del presente numeral, y adelantado el sorteo respectivo en las categorías 1, 2 y 4, quedaren saldos remanentes del presupuesto asignado por subcategoría, los mismos serán reasignados a las Categorías No. 3 Periódicos y No. 5 Medios Digitales, en una proporción del 70% y 30% respectivamente.” (Subrayado fuera de texto). Suponiendo que también quede un saldo del 70% de los montos remanentes del presupuesto que en un principio está asignado para Periódicos, ¿es posible que esos recursos se sumen y se reasignen al presupuesto total de la Categoría No. 5, teniendo en cuenta que es la que más medios de comunicación tiene relacionados en sus estudios y anexos técnicos? Lo anterior en vista de que los sorteos de la mencionada categoría serían los últimos de la jornada."/>
    <s v="https://mintic.sharepoint.com/:b:/g/direccion_economia_digital/ET0-B4RFLmlCmrUpWwvYqr4Bx4AS8CCne8Nc-Keu9Vzp2w?e=TbVxI12"/>
    <s v="&quot;En atención a las observaciones planteados, la entidad se manifiesta en los siguientes términos, atendiendo el orden de presentación de las mismas en su comunicación. 1. En lo que se refiere al orden de asignación para la celebración del sorteo por cada una de las categorías y subcategorías, se acepta la observación en lo que refiere a la subcategoría 2.1. en esa medida, se ajustará lo pertinente mediante Adenda No. 1._x000a__x000a_En lo que refiere a la revisión de la metodología establecida para la celebración de la audiencia, no procede la observación, y en consecuencia la entidad ratifica el trámite establecido para la celebración de la audiencia de sorteo regulada en el numeral 5.2. de las CONDICIONES DE PARTICIPACIÓN DE LA CONVOCATORIA, en el sentido de asignar para el trámite de cada uno de los sorteos por subcategoría un tiempo estimado de una hora. En esa medida, en caso de ser requerido, al interior de la audiencia y atendiendo a las condiciones de modo, tiempo y cantidad de proponentes se definirá la necesidad de ampliar el tiempo destinado para su celebración; situación que será comunicada al interior de la respectiva audiencia. _x000a__x000a_En cuanto a la observación relacionada con la redistribución de los potenciales saldos que resulten del sorteo en la “Categoría No. 3. Periódicos” con destino a la “Categoría No. 5 Medios Digitales”, es correcto su entendimiento y se ajustará lo pertinente mediante Adenda No. 1.&quot;_x000a_"/>
    <d v="2021-06-11T21:55:00"/>
    <x v="1"/>
    <x v="2"/>
    <m/>
    <s v="Alvaro"/>
    <n v="222.18472222227138"/>
    <x v="0"/>
    <m/>
    <m/>
  </r>
  <r>
    <x v="100"/>
    <x v="0"/>
    <d v="2021-06-02T15:43:55"/>
    <d v="2021-06-04T15:43:55"/>
    <x v="0"/>
    <s v="(3) Solicitudes u observaciones al proceso de convocatoria"/>
    <s v="Contenidos Digitales K (Kienyke.com)"/>
    <n v="900940281"/>
    <x v="1"/>
    <s v="(Prensa) Prensa"/>
    <x v="5"/>
    <s v="Johan A. Vargas"/>
    <n v="3059275610"/>
    <s v="proyectos@kienyke.com"/>
    <s v="8. Página 44, numeral 6. Documentos de la propuesta: Se estipula que, “La propuesta debe contener la totalidad de los documentos establecidos en los numerales 7, 8 y 9 del anexo 5 -anexo técnico y en los capítulos 3 y 4 de la presente convocatoria y los siguientes anexos: …” (Subrayado fuera de texto). _x000a__x000a_Por favor aclarar el motivo por el cual se deben incluir dentro de la propuesta los siguientes anexos: _x000a__x000a_- Anexo 5 - Anexo técnico. _x000a_- Anexo 6 – Distribución recursos implementación articulo 105 ley 2063/2020 _x000a_- Anexo 8 – Proyecto de resolución asignación de recursos _x000a_- Anexo 9 - Protocolo de indisponibilidad para presentación de propuestas a convocatoria expedido por el MINTIC. _x000a__x000a_Lo anterior considerando que los anexos mencionados son meramente informativos y no deben ser diligenciados por el proponente, consideramos que no deberían ser adjuntados a la propuesta que presente cada entidad, ya que esto solo incrementaría el tamaño y/o peso de la misma pudiendo dificultar el proceso de presentación del proyecto con información que ya es de público conocimiento. _x000a__x000a_Se recuerda que en el check-list estipulado en la Carta de Presentación de la Propuesta - Anexo 1, no se encuentran dentro de los documentos que integran la propuesta, los anexos anteriores. Por tal motivo, no es claro si deben ir o no junto a la propuesta de cada medio, razón por la cual respetuosamente se solicita aclarar y unificar los criterios."/>
    <s v="https://mintic.sharepoint.com/:b:/g/direccion_economia_digital/ET0-B4RFLmlCmrUpWwvYqr4Bx4AS8CCne8Nc-Keu9Vzp2w?e=TbVxI13"/>
    <s v="En atención a la observación planteada, se aclara que no es correcto su entendimiento. La previsión del numeral 6.1. implica que los proponentes deberán aportar dentro de la propuesta la totalidad de los documentos que se encuentran relacionados en los diferentes documentos de la propuesta, en esa medida no se debe adjuntar dentro de la propuesta los Anexos 5 ANEXO TÉCNICO, 6. DISTRIBUCIÓN RECURSOS IMPLEMENTACIÓN ARTICULO 105 LEY 2063/2020, Anexo 8. PROYECTO DE RESOLUCIÓN ASIGINACIÓN DE RECURSOS y Anexo 9. PROTOCOLO DE INDISPONIBILIDAD PARA LA PRESENTACIÓN DE PROPUESTAS A LA CONVOCATORIA EXPEDIDO POR EL MINTIC. No obstante, para un mejor entendimiento,  se aclarará a través de adenda la redacción de los anexos que deben ser diligenciados  por el interesado._x000a_"/>
    <d v="2021-06-11T21:55:00"/>
    <x v="1"/>
    <x v="2"/>
    <m/>
    <s v="Nicolas"/>
    <n v="222.18472222227138"/>
    <x v="0"/>
    <m/>
    <m/>
  </r>
  <r>
    <x v="101"/>
    <x v="0"/>
    <d v="2021-06-02T15:43:55"/>
    <d v="2021-06-04T15:43:55"/>
    <x v="0"/>
    <s v="(3) Solicitudes u observaciones al proceso de convocatoria"/>
    <s v="Contenidos Digitales K (Kienyke.com)"/>
    <n v="900940281"/>
    <x v="1"/>
    <s v="(Prensa) Prensa"/>
    <x v="5"/>
    <s v="Johan A. Vargas"/>
    <n v="3059275610"/>
    <s v="proyectos@kienyke.com"/>
    <s v="OBSERVACIONES ANEXO 5 – ANEXO TÉCNICO_x000a_9. Página 13, numeral 6. Presupuesto para la financiación de los proyectos: Se estipula que “los rubros establecidos por cada uno de los medios de comunicación se encuentran distribuidos por cada una de las categorías y subcategorías previstos para el desarrollo de la convocatoria al interior de la cual se realizará la habilitación de los proyectos presentados”._x000a__x000a_Considerando lo anterior, respetuosamente se solicita que la convocatoria permita y acepte la inclusión de un rubro destinado a imprevistos del cinco por ciento (5%), el cual cada proponente deberá contemplar dentro del presupuesto que va a solicitar para financiar su proyecto._x000a__x000a_Esto en vista de que la situación del país ha generado que imprevisiblemente los precios puedan variar generando costos adicionales no contemplados en el presupuesto del proyecto, y en el caso de tratarse de cotizaciones en dólares la fluctuación de divisas al ser volátil, generaría el mismo efecto de sobrecostos. _x000a__x000a_Por lo tanto, destinar un monto para imprevistos, permite compensar esas fluctuaciones y que no se genere una afectación impositiva para el medio desequilibrándolo económicamente en la ejecución del contrato y se rompa con la finalidad de reactivación económica del sector. "/>
    <s v="https://mintic.sharepoint.com/:b:/g/direccion_economia_digital/ET0-B4RFLmlCmrUpWwvYqr4Bx4AS8CCne8Nc-Keu9Vzp2w?e=TbVxI14"/>
    <s v="No se acepta la observación propuesta. Lo anterior, teniendo en cuenta que tal como se ha desarrollado por la doctrina, y ha sido aceptado entre otras autoridades por la Contraloría General de la República, los imprevistos dependen de la naturaleza de cada contrato, pero en esencia constituyen el aleas del negocio, en ese sentido, están asociados a los riesgos normales en que incurre un contratista, por lo cual se cubre con dicha provisión, situaciones de normal ocurrencia como aquellos inconvenientes asociados o derivados de la planeación, atrasos por efectos del clima, accidentes de trabajadores, equipos entre otros, constituyendo en esencia una contraprestación por el riesgo normal en la ejecución de un contrato. En esa medida, atendiendo a que el objeto de la convocatoria, asociado a la financiación de proyectos, no tiene relación con la adquisición de un bien o servicio a cargo de la entidad y que los proyectos y su implementación tienen por origen el beneficio directo de los medios de comunicación, no es procedente su inclusión en la propuesta y por ende su reconocimiento. De esta forma, se reitera que los recursos objeto de la convocatoria tienen como objeto el financiamiento de proyectos de medios de comunicación que cumplan con las condiciones y requisitos establecidos en la convocatoria y bajo ningún concepto se podrá contemplar dentro de los ítems establecidos en el ANEXO 4.3 PRESUPUESTO la inclusión de concepto IMPREVISTOS, por lo tanto, cualquier sobrecosto en el desarrollo de los proyectos, es de riesgo exclusivo de los proponentes beneficiarios y en ningún caso podrán destinar los recursos asignados a actividades o items diferentes a los establecidos en la propuesta. _x000a_"/>
    <d v="2021-06-11T21:55:00"/>
    <x v="1"/>
    <x v="2"/>
    <m/>
    <s v="Alvaro"/>
    <n v="222.18472222227138"/>
    <x v="0"/>
    <m/>
    <m/>
  </r>
  <r>
    <x v="102"/>
    <x v="0"/>
    <d v="2021-06-02T15:43:55"/>
    <d v="2021-06-04T15:43:55"/>
    <x v="0"/>
    <s v="(3) Solicitudes u observaciones al proceso de convocatoria"/>
    <s v="Contenidos Digitales K (Kienyke.com)"/>
    <n v="900940281"/>
    <x v="1"/>
    <s v="(Prensa) Prensa"/>
    <x v="5"/>
    <s v="Johan A. Vargas"/>
    <n v="3059275610"/>
    <s v="proyectos@kienyke.com"/>
    <s v="10. Página 23, numeral 7.5 Categoría No. 5 Medios de comunicación digitales: Se solicita modificar el punto 3. así: “Se debe acreditar que el medio digital cuenta con su propia página web, lo que implica contar con dominio (URL) de uso exclusivo activo y contar con acceso a un hosting al momento de la presentación de la propuesta, adjuntando las licencias de software que utiliza para tal fin o la documentación necesaria para software de uso libre. Así mismo, deberá adjuntar evidencia y registros fotográficos donde demuestre que la plataforma está en funcionamiento”._x000a__x000a_Este ajuste se solicita en atención a las siguientes consideraciones:                                                  _x000a__x000a_ - El requerir matricula profesional del desarrollador de la página web puede resultar en un requerimiento de imposible cumplimiento, lo anterior teniendo en cuenta que existen medios de comunicación digitales que cuentan con muchos años en el mercado y han tenido múltiples modificaciones en el site, lo que impide poder aportar certificados de los diferentes desarrolladores con los que ha contado.                                                                                                   _x000a_- El requerimiento señalado con anterioridad podría ser una carga injustificada pues se supedita el ejercicio periodístico y la libertad a fundar medios de comunicación a la existencia de una matricula profesional.                                                                                                                     _x000a_ - Las características intrínsecas de la propiedad en el entorno digital no pueden ser interpretadas como la de los bienes corporales o sujetos a registro.                                                 _x000a_ - Es necesario tener en cuenta que, existe multiplicidad de oferta en el mercado para el desarrollo de páginas web, la globalización y el mismo internet han permitido el acceso a ofertas de servicios del extranjero, de igual manera, el acceso a la información ha permitido que personas autodidactas desarrollen destrezas importantes en actividades de carácter digital e informático, sin que estas cuenten con un registro profesional o certificados de acreditación de los conocimientos."/>
    <s v="https://mintic.sharepoint.com/:b:/g/direccion_economia_digital/ET0-B4RFLmlCmrUpWwvYqr4Bx4AS8CCne8Nc-Keu9Vzp2w?e=TbVxI15"/>
    <s v="&quot;Una vez revisada su observación, teniendo en cuenta que hay herramientas basadas en software libre, que no requieren un alto nivel técnico para la implementación de administradores o gestores de contenido, que permiten la divulgación de información y en aras de garantizar la igualdad en la participación del medio de comunicación descrito se  hace necesario ajustar a la Sección “7 IDENTIFICACION DE LAS CATEGORIAS, REQUISITOS Y CONDICIONES DE PARTICIPACION”,   “7.5 Categoría No. 5 Medios de comunicación digitales” numeral 3, tal y como quedará estipulado mediante Adenda No. 1. _x000a_&quot;_x000a_"/>
    <d v="2021-06-11T21:55:00"/>
    <x v="1"/>
    <x v="2"/>
    <m/>
    <s v="Nicolas"/>
    <n v="222.18472222227138"/>
    <x v="0"/>
    <m/>
    <m/>
  </r>
  <r>
    <x v="103"/>
    <x v="0"/>
    <d v="2021-06-02T15:43:55"/>
    <d v="2021-06-04T15:43:55"/>
    <x v="0"/>
    <s v="(3) Solicitudes u observaciones al proceso de convocatoria"/>
    <s v="Contenidos Digitales K (Kienyke.com)"/>
    <n v="900940281"/>
    <x v="1"/>
    <s v="(Prensa) Prensa"/>
    <x v="5"/>
    <s v="Johan A. Vargas"/>
    <n v="3059275610"/>
    <s v="proyectos@kienyke.com"/>
    <s v="11. Página 23, numeral 8. Características y condiciones de los ejes estratégicos para el desarrollo de proyectos objeto de financiación “Los proyectos objeto de financiación al interior del proceso de implementación del artículo 105 de la ley 2063 de 2020, deberán enmarcarse dentro de los tres (3) ejes de transformación digital antes referidos, y que corresponden a: (i) Transformación de la mentalidad y cultura empresarial, (ii) Acompañamiento en la transformación de los procesos empresariales y, (iii) Desarrollo e implementación de tecnología para la transformación digital”. (Subrayado fuera de texto). _x000a__x000a_Tal como se afirmó en el numeral 4 del presente documento, se solicita que por favor se realice el ajuste que indica que el proyecto se enmarque en al menos uno de los ejes estratégicos."/>
    <s v="https://mintic.sharepoint.com/:b:/g/direccion_economia_digital/ET0-B4RFLmlCmrUpWwvYqr4Bx4AS8CCne8Nc-Keu9Vzp2w?e=TbVxI16"/>
    <s v="&quot;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_x000a__x000a_Los anteriores ejes están desarrollados y detallados a través de las líneas estratégicas que se contemplan en el anexo técnico que hace parte integral de la presente convocatoria y por tanto será deber del posible participante hacer una revisión juiciosa de los elementos que integraran su proyecto los cuales deberán estar contenidos en dichas líneas. _x000a__x000a_No obstante lo anterior, en aras de aclarar la redacción se acoge la observación planteada y en consecuencia se aclarará dicha condición mediante Adenda No. 1&quot;_x000a_"/>
    <d v="2021-06-11T21:55:00"/>
    <x v="1"/>
    <x v="2"/>
    <m/>
    <s v="Nicolas"/>
    <n v="222.18472222227138"/>
    <x v="0"/>
    <m/>
    <m/>
  </r>
  <r>
    <x v="104"/>
    <x v="0"/>
    <d v="2021-06-02T15:43:55"/>
    <d v="2021-06-04T15:43:55"/>
    <x v="0"/>
    <s v="(3) Solicitudes u observaciones al proceso de convocatoria"/>
    <s v="Contenidos Digitales K (Kienyke.com)"/>
    <n v="900940281"/>
    <x v="1"/>
    <s v="(Prensa) Prensa"/>
    <x v="5"/>
    <s v="Johan A. Vargas"/>
    <n v="3059275610"/>
    <s v="proyectos@kienyke.com"/>
    <s v="12. Página 24, numeral 8. Características y condiciones de los ejes estratégicos para el desarrollo de proyectos objeto de financiación. Respetuosamente se solicita que mejoren la resolución de la imagen, puesto que es imposible su comprensión. Lo anterior teniendo en cuenta que puede ser una herramienta útil para los interesados, a modo de resumen de la convocatoria."/>
    <s v="https://mintic.sharepoint.com/:b:/g/direccion_economia_digital/ET0-B4RFLmlCmrUpWwvYqr4Bx4AS8CCne8Nc-Keu9Vzp2w?e=TbVxI17"/>
    <s v="Una vez revisada la imagen señalada en el numeral 8 del Anexo 5 &quot;Anexo Técnico, se puede evidenciar que no es lo suficientemente legible, por lo que se acoge la observación y mediante Adenda No. 1 se incluirán las imágenes correspondientes._x000a_"/>
    <d v="2021-06-11T21:55:00"/>
    <x v="1"/>
    <x v="2"/>
    <m/>
    <s v="Miguel"/>
    <n v="222.18472222227138"/>
    <x v="0"/>
    <m/>
    <m/>
  </r>
  <r>
    <x v="105"/>
    <x v="0"/>
    <d v="2021-06-02T15:43:55"/>
    <d v="2021-06-04T15:43:55"/>
    <x v="0"/>
    <s v="(3) Solicitudes u observaciones al proceso de convocatoria"/>
    <s v="Contenidos Digitales K (Kienyke.com)"/>
    <n v="900940281"/>
    <x v="1"/>
    <s v="(Prensa) Prensa"/>
    <x v="5"/>
    <s v="Johan A. Vargas"/>
    <n v="3059275610"/>
    <s v="proyectos@kienyke.com"/>
    <s v="13. Página 27, numeral 8.1.1.1 Requisitos Jurídicos se estipula que las instituciones de educación superior deben cumplir con unas condiciones jurídicas, dentro de las cuales se encuentran: “2) Acta de posesión o nombramiento del representante legal que cuenta con la capacidad jurídica para celebrar y ejecutar contratos. 3) Documento de identificación del representante legal. 4) Certificados de antecedentes de contraloría (boletín de responsables, fiscales de la contraloría general, de la república), personería, procuraduría (antecedentes disciplinarios expedido por la procuraduría general de la nación), judiciales y medidas correctivas (se verificará certificado de antecedentes y su representante legal, no deberá encontrarse incurso de las causales de inhabilidad señaladas en el numeral 3 del artículo 183 de la ley 1801 de 2016 “código nacional de policía y convivencia”. Algo similar se estipula para las Plataformas virtuales de cursos abiertos con oferta en área TIC._x000a_Sin embargo, estos requisitos podrían romper con el principio de necesidad toda vez que poco pueden aportar al proceso y a la propuesta a presentar por el medio de comunicación, lo que se convertiría en una talanquera que genere que lo procesal prime sobre lo sustancial, máxime al tratarse de información de terceros que puede ser de fácil verificación a través de registros públicos, por lo tanto, se requiere que los mismos sean suprimidos a fin salvaguardar los intereses de los proponentes así como las finalidades del proceso."/>
    <s v="https://mintic.sharepoint.com/:b:/g/direccion_economia_digital/ET0-B4RFLmlCmrUpWwvYqr4Bx4AS8CCne8Nc-Keu9Vzp2w?e=TbVxI18"/>
    <s v="&quot;No se acepta la observación. Al respecto es preciso aclarar que, teniendo en cuenta que el eje estratégico desarrollado en el numeral 8.1. 8.1_x0009_EJE 1 - TRANSFORMACIÓN DE LA MENTALIDAD - CAPACITACION, se encuentra asociado a la adquisición de servicios de capacitación – formación, la entidad considera necesario que como soporte en la estructuración del proyecto y en consecuencia de la propuesta presentada se acredite la información establecida en el numeral 8.1.1.1. en el caso particular, tal como se establece en la observación, los certificados de antecedentes disciplinarios, fiscales y de medidas correctivas por ser de carácter públicos son de consulta sencilla para todos los eventuales proponentes y por tanto no generan inconvenientes para su consolidación y aporte. En lo que refiere a la acreditación de la representación legal, la entidad exige que la institución que prestará el servicio acredite las condiciones de habilitación legal para tal efecto, al igual que las facultades de quien extiende la cotización y que finalmente comparecerá a la suscripción del contrato respectivo, el cual debe ser otorgado con el cumplimiento de requisitos legales; en consecuencia le asiste a la entidad la obligación de verificar al momento de evaluación de las propuestas, que quien comparecerá a la ejecución de los recursos asociados a la financiación en el desarrollo del mencionado eje, ostenta la totalidad de las condiciones de capacidad y que adicionalmente no presenta antecedentes, mitigando cualquier riesgo que pueda afectar la adecuada inversión de los recursos públicos que se otorgarán a título de financiación en dicha etapa. &quot;_x000a_"/>
    <d v="2021-06-11T21:55:00"/>
    <x v="1"/>
    <x v="2"/>
    <m/>
    <s v="Miguel"/>
    <n v="222.18472222227138"/>
    <x v="0"/>
    <m/>
    <m/>
  </r>
  <r>
    <x v="106"/>
    <x v="0"/>
    <d v="2021-06-02T15:43:55"/>
    <d v="2021-06-04T15:43:55"/>
    <x v="0"/>
    <s v="(3) Solicitudes u observaciones al proceso de convocatoria"/>
    <s v="Contenidos Digitales K (Kienyke.com)"/>
    <n v="900940281"/>
    <x v="1"/>
    <s v="(Prensa) Prensa"/>
    <x v="5"/>
    <s v="Johan A. Vargas"/>
    <n v="3059275610"/>
    <s v="proyectos@kienyke.com"/>
    <s v="OBSERVACIONES ANEXO 8 - PROYECTO DE RESOLUCIÓN ASIGNACIÓN DE RECURSOS_x000a_14. Página 13, artículo 5 Desembolso de los recursos para la financiación de proyecto: Se estipula que dentro de los documentos que se deben presentar para recibir el desembolso se encuentra “1. Cuenta de cobro o documento equivalente.” (Subrayado fuera de texto)._x000a__x000a_Es necesario que se haga mayor claridad frente a este punto toda vez que, al tratarse de personas naturales es claro que es procedente la cuenta de cobro, sin embargo, para el caso de las personas jurídicas sujetas al régimen común se cuenta con la obligación de facturar lo que incluye la obligación del IVA. Por lo tanto, se solicita respetuosamente que se aclare el documento que deberán presentar la persona jurídicas para tal fin y de ser posible se adjunte al proceso un modelo del mismo con el fin de guardar uniformidad entre los beneficiados con los recursos de la convocatoria._x000a__x000a__x000a_Agradecemos la atención y esperamos que las inquietudes y sugerencias formuladas, logren la comprensión y entendimiento de la Convocatoria. De esta manera, ratificamos nuestro interés de participar en ella, y lograr ser beneficiarios de los recursos de financiación."/>
    <s v="https://mintic.sharepoint.com/:b:/g/direccion_economia_digital/ET0-B4RFLmlCmrUpWwvYqr4Bx4AS8CCne8Nc-Keu9Vzp2w?e=TbVxI19"/>
    <s v="De acuerdo a su última consulta, en el anexo “Anexo 8 – Proyecto De Resolución Asignación De Recursos”, se estipula que  para recibir el desembolso, el beneficiario deberá presentar  cada uno de los documentos descritos en el ARTÍCULO 5. Del documento antes mencionado, así mismo una vez comunicada la aprobación del proyecto, el Ministerio / Fondo Único de TIC expedirá un acto administrativo a través del cual se asignarán los recursos correspondientes al cien por ciento (100%) del valor del proyecto."/>
    <d v="2021-06-03T18:32:00"/>
    <x v="0"/>
    <x v="0"/>
    <s v="Daniela Aleman"/>
    <s v="Miguel"/>
    <n v="26.801388888910878"/>
    <x v="0"/>
    <m/>
    <m/>
  </r>
  <r>
    <x v="107"/>
    <x v="0"/>
    <d v="2021-06-02T16:12:44"/>
    <d v="2021-06-04T16:12:44"/>
    <x v="0"/>
    <s v="(2) Asesoría o consultas sobre la postulación de propuestas"/>
    <s v=" EL COLOMBIANO S.A. &amp; CIA. S.C.A."/>
    <n v="890901352"/>
    <x v="4"/>
    <s v="(0) -Seleccione-"/>
    <x v="4"/>
    <s v="Liliana Saldarriaga Calderón"/>
    <n v="3148940912"/>
    <s v="lilianasc@elcolombiano.com.co"/>
    <s v=" EL COLOMBIANO S.A. &amp; CIA. S.C.A. - Observaciones convocatoria MinTIC   1. ¿Si una empresa tiene dos periódicos que clasifican en la misma categoría y subcategoría, puede presentar dos proyectos, uno por cada periódico, dentro de los límites a financiar, aspirando cada proyecto en forma independiente al valor límite? "/>
    <s v="https://mintic.sharepoint.com/:x:/g/direccion_economia_digital/ESp8yBIyntxNpiZk359qIjYBvlHrH_dkr-Rwsx4gPPVoMg?e=H06x79"/>
    <s v="En atención a la solicitud, si es posible presentar dos proyectos dentro de la misma categoría por cada periódico dentro de los límites a financiar. Teniendo en cuenta que dentro del documento de “CONDICIONES DE PARTICIPACIÓN CONVOCATORIA DEFINITIVA MINTIC No. 001 de 2021”, en el numeral 2.3 “CONVOCATORIA LIMITADA A MEDIOS DE COMUNICACIÓN” se establece la siguiente Nota: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3T15:53:00"/>
    <x v="0"/>
    <x v="8"/>
    <s v="Daniela Aleman"/>
    <s v="Miguel"/>
    <n v="23.671111111238133"/>
    <x v="0"/>
    <m/>
    <m/>
  </r>
  <r>
    <x v="108"/>
    <x v="0"/>
    <d v="2021-06-02T16:12:44"/>
    <d v="2021-06-04T16:12:44"/>
    <x v="0"/>
    <s v="(2) Asesoría o consultas sobre la postulación de propuestas"/>
    <s v=" EL COLOMBIANO S.A. &amp; CIA. S.C.A."/>
    <n v="890901352"/>
    <x v="4"/>
    <s v="(0) -Seleccione-"/>
    <x v="4"/>
    <s v="Liliana Saldarriaga Calderón"/>
    <n v="3148940912"/>
    <s v="lilianasc@elcolombiano.com.co"/>
    <s v="2. ¿Si una empresa tiene dos periódicos que clasifican en  la misma categoría pero en distintas subcategorías, puede presentar dos proyectos, uno por cada periódico, dentro de los límites a financiar, aspirando cada proyecto en forma independiente al valor límite?"/>
    <s v="https://mintic.sharepoint.com/:x:/g/direccion_economia_digital/ESp8yBIyntxNpiZk359qIjYBvlHrH_dkr-Rwsx4gPPVoMg?e=H06x80"/>
    <s v="En atención a su solicitud se le informa que si es posible presentar dos propuestas dentro de la misma categoría en distintas subcategorías de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3T15:53:00"/>
    <x v="0"/>
    <x v="8"/>
    <s v="Daniela Aleman"/>
    <s v="Miguel"/>
    <n v="23.671111111238133"/>
    <x v="0"/>
    <m/>
    <m/>
  </r>
  <r>
    <x v="109"/>
    <x v="0"/>
    <d v="2021-06-02T16:12:44"/>
    <d v="2021-06-04T16:12:44"/>
    <x v="0"/>
    <s v="(2) Asesoría o consultas sobre la postulación de propuestas"/>
    <s v=" EL COLOMBIANO S.A. &amp; CIA. S.C.A."/>
    <n v="890901352"/>
    <x v="4"/>
    <s v="(0) -Seleccione-"/>
    <x v="4"/>
    <s v="Liliana Saldarriaga Calderón"/>
    <n v="3148940912"/>
    <s v="lilianasc@elcolombiano.com.co"/>
    <s v=" 3. ¿La misma compañía puede presentar dos proyectos, en dos categorías diferentes (por ejemplo, periódico y revista) aspirando a la suma límite a financiar dentro de la respectiva categoría?. Por ejemplo: $1.500.0000 por periódico y $50.000.000 por revista. "/>
    <s v="https://mintic.sharepoint.com/:x:/g/direccion_economia_digital/ESp8yBIyntxNpiZk359qIjYBvlHrH_dkr-Rwsx4gPPVoMg?e=H06x81"/>
    <s v="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3T15:53:00"/>
    <x v="0"/>
    <x v="8"/>
    <s v="Daniela Aleman"/>
    <s v="Miguel"/>
    <n v="23.671111111238133"/>
    <x v="0"/>
    <m/>
    <m/>
  </r>
  <r>
    <x v="110"/>
    <x v="0"/>
    <d v="2021-06-02T16:12:44"/>
    <d v="2021-06-04T16:12:44"/>
    <x v="0"/>
    <s v="(2) Asesoría o consultas sobre la postulación de propuestas"/>
    <s v=" EL COLOMBIANO S.A. &amp; CIA. S.C.A."/>
    <n v="890901352"/>
    <x v="4"/>
    <s v="(0) -Seleccione-"/>
    <x v="4"/>
    <s v="Liliana Saldarriaga Calderón"/>
    <n v="3148940912"/>
    <s v="lilianasc@elcolombiano.com.co"/>
    <s v="  4. En el anexo No.5 - Anexo Técnico, numeral 8, hay una gráfica en la que se relaciona la descripción y contenidos de los ejes estratégicos, sin embargo está borrosa. ¿Nos pueden compartir el archivo en su versión original o la foto de la gráfica? "/>
    <s v="https://mintic.sharepoint.com/:x:/g/direccion_economia_digital/ESp8yBIyntxNpiZk359qIjYBvlHrH_dkr-Rwsx4gPPVoMg?e=H06x82"/>
    <s v="Una vez revisada la imagen señalada en el numeral 8 del Anexo 5 &quot;Anexo Técnico, se puede evidenciar que no es lo suficientemente legible, por lo que se acoge la observación y mediante Adenda No. 1 se incluirán las imágenes correspondientes._x000a_"/>
    <d v="2021-06-11T21:55:00"/>
    <x v="1"/>
    <x v="2"/>
    <m/>
    <s v="Miguel"/>
    <n v="221.7044444445055"/>
    <x v="0"/>
    <m/>
    <m/>
  </r>
  <r>
    <x v="111"/>
    <x v="0"/>
    <d v="2021-06-02T16:12:44"/>
    <d v="2021-06-04T16:12:44"/>
    <x v="0"/>
    <s v="(2) Asesoría o consultas sobre la postulación de propuestas"/>
    <s v=" EL COLOMBIANO S.A. &amp; CIA. S.C.A."/>
    <n v="890901352"/>
    <x v="4"/>
    <s v="(0) -Seleccione-"/>
    <x v="4"/>
    <s v="Liliana Saldarriaga Calderón"/>
    <n v="3148940912"/>
    <s v="lilianasc@elcolombiano.com.co"/>
    <s v="5. ¿Nos pueden compartir los archivos PDF de la convocatoria pero de tal manera que puedan ser consultables a través de la herramienta de búsqueda de palabras clave y acceder a la información de una manera práctica para facilitarnos su consulta? "/>
    <s v="https://mintic.sharepoint.com/:x:/g/direccion_economia_digital/ESp8yBIyntxNpiZk359qIjYBvlHrH_dkr-Rwsx4gPPVoMg?e=H06x83"/>
    <s v="No es procedente su solicitud. Los documentos de la convocatoria son suscritos al interior del sistema de gestión documental de la Entidad por parte de los responsables de la estructuración, trámite digital que modifica las condiciones de consulta y edición de los mismos, no siendo viable dar curso a la solicitud elevada. _x000a_"/>
    <d v="2021-06-11T21:55:00"/>
    <x v="1"/>
    <x v="2"/>
    <m/>
    <s v="Miguel"/>
    <n v="221.7044444445055"/>
    <x v="0"/>
    <m/>
    <m/>
  </r>
  <r>
    <x v="112"/>
    <x v="0"/>
    <d v="2021-06-02T16:12:44"/>
    <d v="2021-06-04T16:12:44"/>
    <x v="0"/>
    <s v="(2) Asesoría o consultas sobre la postulación de propuestas"/>
    <s v=" EL COLOMBIANO S.A. &amp; CIA. S.C.A."/>
    <n v="890901352"/>
    <x v="4"/>
    <s v="(0) -Seleccione-"/>
    <x v="4"/>
    <s v="Liliana Saldarriaga Calderón"/>
    <n v="3148940912"/>
    <s v="lilianasc@elcolombiano.com.co"/>
    <s v=" 6. En el eje estratégico Transformación de Mentalidad- Capacitación, aclarar si en los procesos de formación las instituciones de educación superior extranjeras, las plataformas virtuales de cursos abiertos (nacionales o extranjeras) y las empresas (nacionales o extranjeras) que realicen capacitación en habilidades digitales, deben estar avaladas por el Ministerio de Educación colombiana o por alguna otra autoridad nacional colombiana. "/>
    <s v="https://mintic.sharepoint.com/:x:/g/direccion_economia_digital/ESp8yBIyntxNpiZk359qIjYBvlHrH_dkr-Rwsx4gPPVoMg?e=H06x84"/>
    <s v="Con relación a la pregunta, le informamos que de acuerdo con el anexo técnico apartado 8.1.2.3, el cual plantea que:  Empresas que realicen capacitación en habilidades digitales: Cuando al interior de la propuesta se plantee por parte de los interesados, procesos de capacitación a través de empresas que realicen programas de capacitación en habilidades digitales, se deberá acreditar que la misma cuenta como mínimo con uno de los siguientes requisitos:_x000a__x000a__x000a_a. Contar con una certificación verificable de partner o habilitado por una Entidad TIC._x000a_b. Tres (3) Certificaciones del desarrollo de cursos y/o talleres de capacitación a empresas reconocidas y legalmente constituidas en Colombia._x000a_Nota: En caso de no tener certeza que la entidad que expide la certificación como “Entidad TIC” cuenta con reconocimiento en el sector, el MinTIC consultará a 3 clúster colombianos reconocidos con el fin de determinar si la información aportada es consistente. Se aclara que la consulta realizada al clúster no implica validación de calidad en cuanto a la formación que la empresa imparte._x000a_Para realizar la verificación de la información antes solicitada se procederá así:_x000a_• Se validará el certificado de partner aportado por el proponente directamente con la Entidad TIC._x000a_• Se validará en el Sistema de Información Para el Trabajo y Desarrollo Humano la vigencia de la certificación en la norma NTC-5666, que aporte el proponente._x000a__x000a_Adicionalmente se debe tener en cuena que las personas jurídicas y/o naturales que se encuentren interesadas en acceder a la financiación de proyectos de que trata el articulo 105 de la ley 2063 de 2020, deberán acreditar como mínimo los requisitos y condiciones establecidos en el presente documento y los términos de la convocatoria, en particicular los siguentes: 1) Corresponder a medios de comunicación colombianos, cuyo canal de difusión principal es el periódico de forma impresa. 2) Acre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d v="2021-06-04T11:44:00"/>
    <x v="0"/>
    <x v="8"/>
    <s v="Daniela Aleman"/>
    <s v="Miguel"/>
    <n v="43.521111111156642"/>
    <x v="0"/>
    <m/>
    <m/>
  </r>
  <r>
    <x v="113"/>
    <x v="0"/>
    <d v="2021-06-02T16:12:44"/>
    <d v="2021-06-04T16:12:44"/>
    <x v="0"/>
    <s v="(2) Asesoría o consultas sobre la postulación de propuestas"/>
    <s v=" EL COLOMBIANO S.A. &amp; CIA. S.C.A."/>
    <n v="890901352"/>
    <x v="4"/>
    <s v="(0) -Seleccione-"/>
    <x v="4"/>
    <s v="Liliana Saldarriaga Calderón"/>
    <n v="3148940912"/>
    <s v="lilianasc@elcolombiano.com.co"/>
    <s v=" 7. En el numera 8.2.1.2 del Anexo 5 - Anexo Técnico, se refiere a las condiciones específicas de los proyectos a la línea de adquisición de hardware y/o software específico. En el software a la medida se dice que se debe detallar la protección legal del software. Por favor indicar si esto implica el registro del software a nombre del medio, o con la simple mención en el contrato respectivo es suficiente, ya que el registro puede tardar un tiempo, puesto que depende de una autoridad nacional y no del medio. "/>
    <s v="https://mintic.sharepoint.com/:x:/g/direccion_economia_digital/ESp8yBIyntxNpiZk359qIjYBvlHrH_dkr-Rwsx4gPPVoMg?e=H06x85"/>
    <s v="En atención a la solicitud, software a la medida no hace relación al registro del mismo teniendo plena autonomía en el contrato, la relación la especifica los mismos literales: Cantidad de requerimientos funcionales o no funcionales, Código de Fuente del desarrollo, Licencias en herramientas adicionales de ser requeridas, horas de desarrollo estimadas, Protección Legal del Software, Requerimientos adicionales  de Hardware o software y garantía s Soporte."/>
    <d v="2021-06-04T11:44:00"/>
    <x v="0"/>
    <x v="8"/>
    <s v="Daniela Aleman"/>
    <s v="Miguel"/>
    <n v="43.521111111156642"/>
    <x v="0"/>
    <m/>
    <m/>
  </r>
  <r>
    <x v="114"/>
    <x v="0"/>
    <d v="2021-06-02T16:12:44"/>
    <d v="2021-06-04T16:12:44"/>
    <x v="0"/>
    <s v="(2) Asesoría o consultas sobre la postulación de propuestas"/>
    <s v=" EL COLOMBIANO S.A. &amp; CIA. S.C.A."/>
    <n v="890901352"/>
    <x v="4"/>
    <s v="(0) -Seleccione-"/>
    <x v="4"/>
    <s v="Liliana Saldarriaga Calderón"/>
    <n v="3148940912"/>
    <s v="lilianasc@elcolombiano.com.co"/>
    <s v=" 8. En el punto 8.2.1.3.1 del Anexo 5 - Anexo Técnico, en relación con los bienes y/o servicios que están incluidos dentro de los acuerdos marco de precios vigentes, ¿significa que tengo que contratar exclusivamente con ese proveedor que tiene el Estado, o simplemente el proveedor que seleccionemos debe ceñirse al precio de referencia de Colombia Compra Eficiente? "/>
    <s v="https://mintic.sharepoint.com/:x:/g/direccion_economia_digital/ESp8yBIyntxNpiZk359qIjYBvlHrH_dkr-Rwsx4gPPVoMg?e=H06x86"/>
    <s v="En atención a su observación en primera instancia se recuerda que es obligatorio adherirse a los precios establecidos en los acuerdos marco de precios suscritos por Colombia Compra Eficiente. En esa medida,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Ahora bien, en lo que corresponde a los proveedores, el proponente beneficiario de la financiación, se encuentra en libertad de escoger, siempre y cuando el proveedor final no superé el precio de referencia establecido en el instrumento respectivo. _x000a_"/>
    <d v="2021-06-11T21:55:00"/>
    <x v="1"/>
    <x v="2"/>
    <m/>
    <s v="Miguel"/>
    <n v="221.7044444445055"/>
    <x v="0"/>
    <m/>
    <m/>
  </r>
  <r>
    <x v="115"/>
    <x v="0"/>
    <d v="2021-06-02T16:12:44"/>
    <d v="2021-06-04T16:12:44"/>
    <x v="0"/>
    <s v="(2) Asesoría o consultas sobre la postulación de propuestas"/>
    <s v=" EL COLOMBIANO S.A. &amp; CIA. S.C.A."/>
    <n v="890901352"/>
    <x v="4"/>
    <s v="(0) -Seleccione-"/>
    <x v="4"/>
    <s v="Liliana Saldarriaga Calderón"/>
    <n v="3148940912"/>
    <s v="lilianasc@elcolombiano.com.co"/>
    <s v=" 9. De conformidad con el punto 8.2.1.4 (Presupuesto)  y otros numerales del Anexo 5 - Anexo Técnico, los servicios que por su naturaleza deben permanecer en el tiempo, como  por ejemplo: licencias, hosting y otros y que vayan hasta los tres años, ¿se deben pagar en su totalidad antes del 31 de diciembre de 2021, o se pueden pagar con los dineros objeto de financiamiento durante los tres años posteriores? "/>
    <s v="https://mintic.sharepoint.com/:x:/g/direccion_economia_digital/ESp8yBIyntxNpiZk359qIjYBvlHrH_dkr-Rwsx4gPPVoMg?e=H06x87"/>
    <s v="En relación con lo requerido, nos permitimos informar que los productos y servicios que se adquieran para tener beneficios posteriores al término de la fecha de cierre del proyecto, deben acreditar su requerimiento en línea con el proyecto presentado, como por ejemplo las licencias y/o software, alquiler de hosting, entre otros, bienes y servicios que deben estar debidamente justificados según su necesidad y tiempo a adquirir, lo anterior teniendo en cuenta que es requisito para su pago. Teniendo en cuenta que el pago debe realizarse dentro del periodo asignado para la ejecución de los recursos en la resolución. Al respecto se aclara que, el término de vigencia o adquisición de los bienes y servicios a adquirir según lo antes señalado, no deben superar la duración o vigencia de la organización beneficiaria conforme lo acreditado en el certificado de existencia y representación legal expedido por la Cámara de Comercio del domicilio respectivo, o documento equivalente, así como el término de concesión o licencia de funcionamiento del medio, y no superar el servicio o software el término de 3 años (tiempo máximo que solo será aceptado si se sustenta debidamente la necesidad)._x000a_. "/>
    <d v="2021-06-04T11:44:00"/>
    <x v="0"/>
    <x v="8"/>
    <s v="Daniela Aleman"/>
    <s v="Miguel"/>
    <n v="43.521111111156642"/>
    <x v="0"/>
    <m/>
    <m/>
  </r>
  <r>
    <x v="116"/>
    <x v="0"/>
    <d v="2021-06-02T16:12:44"/>
    <d v="2021-06-04T16:12:44"/>
    <x v="0"/>
    <s v="(2) Asesoría o consultas sobre la postulación de propuestas"/>
    <s v=" EL COLOMBIANO S.A. &amp; CIA. S.C.A."/>
    <n v="890901352"/>
    <x v="4"/>
    <s v="(0) -Seleccione-"/>
    <x v="4"/>
    <s v="Liliana Saldarriaga Calderón"/>
    <n v="3148940912"/>
    <s v="lilianasc@elcolombiano.com.co"/>
    <s v="10. De conformidad con el punto 8.2.1.6 del Anexo 5- Anexo Técnico-, se establece como requisitos para la entrega del software y/o hardware, la entrega de documentación por parte del Proveedor y Beneficiario (contratos, fichas técnicas, licencias, certificado de distribuidor, garantía, entre otros) ¿Esta documentación debe presentarse igualmente en idioma castellano?  Se sugiere que esta documentación pueda presentarse en el idioma del país de origen del bien o servicio, ya que la información en su mayoría proviene en otro idioma diferente al castellano. "/>
    <s v="https://mintic.sharepoint.com/:x:/g/direccion_economia_digital/ESp8yBIyntxNpiZk359qIjYBvlHrH_dkr-Rwsx4gPPVoMg?e=H06x88"/>
    <s v="En atención a la solicitud, el punto de la referencia 8.2.1.6 anexo técnico esta haciendo relación  que los elementos, equipos o dispositivos deberán ser entregados en Colombia contemplando en su valor total los impuestos, aranceles documentos de legalización y cualquiera otra gasta al que hay lugar. No refiere el idioma en forma de entrega. "/>
    <d v="2021-06-04T11:44:00"/>
    <x v="0"/>
    <x v="8"/>
    <s v="Daniela Aleman"/>
    <s v="Miguel"/>
    <n v="43.521111111156642"/>
    <x v="0"/>
    <m/>
    <m/>
  </r>
  <r>
    <x v="117"/>
    <x v="0"/>
    <d v="2021-06-02T16:12:44"/>
    <d v="2021-06-04T16:12:44"/>
    <x v="0"/>
    <s v="(2) Asesoría o consultas sobre la postulación de propuestas"/>
    <s v=" EL COLOMBIANO S.A. &amp; CIA. S.C.A."/>
    <n v="890901352"/>
    <x v="4"/>
    <s v="(0) -Seleccione-"/>
    <x v="4"/>
    <s v="Liliana Saldarriaga Calderón"/>
    <n v="3148940912"/>
    <s v="lilianasc@elcolombiano.com.co"/>
    <s v=" 11. Se recomienda se presente por parte del MinTIC en forma virtual o por otro medio expedito, la forma cómo se va a llevar a cabo el sorteo de las propuestas por parte de los medios. ¿El sorteo es aleatorio o hay algún criterio adicional para ello? "/>
    <s v="https://mintic.sharepoint.com/:x:/g/direccion_economia_digital/ESp8yBIyntxNpiZk359qIjYBvlHrH_dkr-Rwsx4gPPVoMg?e=H06x89"/>
    <s v="En atención a su observación, se aclara que las condiciones y parámetros del sorteo, se encuentran reguladas en el numeral 5.2. de las CONDICIONES DE PARTICIPACIÓN DE LA CONVOCATORIA; procedimiento que es de carácter estrictamente aleatorio y cuya audiencia será de carácter público,  para lo cual la entidad publicará el protocolo correspondiente en el micrositio https://mintic.gov.co/transformaciondigitalmedios, con anterioridad a su celebración, con la precisión que de acuerdo con lo señalado en la Resolución 385 del 12 de marzo de 2020 “Por la cual se declara la emergencia sanitaria por causa del coronavirus COVID-19 y se adoptan medidas para hacer frente al virus”, modificada por la Resolución No. 000222 del 25 de febrero de 2021 por la cual se prorroga la emergencia sanitaria en todo el territorio nacional hasta el 31 de mayo de 2021; así como el artículo 1 del Decreto 537 del 12 de abril de 2020 &quot;Por el cual se adoptan medidas en materia de contratación estatal, en el marco del Estado de Emergencia Económica, Social y Ecológica”, esta audiencia se podrá realizar a través de medios electrónicos y/o de carácter mixto, en aplicación estricta de los protocolos de bioseguridad de la entidad. En esa medida, no es procedente su solicitud de realizar presentación de la forma o procedimiento en la cual se va a realizar el mismo. _x000a_"/>
    <d v="2021-06-11T21:55:00"/>
    <x v="1"/>
    <x v="2"/>
    <m/>
    <s v="Miguel"/>
    <n v="221.7044444445055"/>
    <x v="0"/>
    <m/>
    <m/>
  </r>
  <r>
    <x v="118"/>
    <x v="0"/>
    <d v="2021-06-02T16:12:44"/>
    <d v="2021-06-04T16:12:44"/>
    <x v="0"/>
    <s v="(2) Asesoría o consultas sobre la postulación de propuestas"/>
    <s v=" EL COLOMBIANO S.A. &amp; CIA. S.C.A."/>
    <n v="890901352"/>
    <x v="4"/>
    <s v="(0) -Seleccione-"/>
    <x v="4"/>
    <s v="Liliana Saldarriaga Calderón"/>
    <n v="3148940912"/>
    <s v="lilianasc@elcolombiano.com.co"/>
    <s v="12. Si no se alcanza a terminar el proyecto antes del 31 de diciembre de 2021, ¿ se debe devolver el dinero a prorrata o en su totalidad? "/>
    <s v="https://mintic.sharepoint.com/:x:/g/direccion_economia_digital/ESp8yBIyntxNpiZk359qIjYBvlHrH_dkr-Rwsx4gPPVoMg?e=H06x90"/>
    <s v="Los proyectos objeto de financiación como consecuencia de la presente convocatoria, deben ejecutarse por  parte de los beneficiarios durante la vigencia fiscal 2021, y los recursos no ejecutados durante la vigencias serán reintegrados a la entidad, el cual se respalda mediante poliza de cumplimientos. "/>
    <d v="2021-06-04T11:44:00"/>
    <x v="0"/>
    <x v="8"/>
    <s v="Daniela Aleman"/>
    <s v="Miguel"/>
    <n v="43.521111111156642"/>
    <x v="0"/>
    <m/>
    <m/>
  </r>
  <r>
    <x v="119"/>
    <x v="0"/>
    <d v="2021-06-02T16:12:44"/>
    <d v="2021-06-04T16:12:44"/>
    <x v="0"/>
    <s v="(2) Asesoría o consultas sobre la postulación de propuestas"/>
    <s v=" EL COLOMBIANO S.A. &amp; CIA. S.C.A."/>
    <n v="890901352"/>
    <x v="4"/>
    <s v="(0) -Seleccione-"/>
    <x v="4"/>
    <s v="Liliana Saldarriaga Calderón"/>
    <n v="3148940912"/>
    <s v="lilianasc@elcolombiano.com.co"/>
    <s v=" 13. ¿A qué se refiere el último párrafo del numeral 8.2.1.5. (Equipo de Trabajo)?. ¿Nos pueden suministrar un ejemplo?"/>
    <s v="https://mintic.sharepoint.com/:x:/g/direccion_economia_digital/ESp8yBIyntxNpiZk359qIjYBvlHrH_dkr-Rwsx4gPPVoMg?e=H06x91"/>
    <s v="En atención a lo requerido, se hace referencia que aquellas propuestas que tengas por objetivo o incluyan en desarrollo la financiación de línea estratégica de actualización y/o adquisición e implementación de hardware y/o software específico al proceso operativo, que para su ejecución requieran la vinculación o mantenimiento de equipo de trabajo, el mismo deberá ser vinculado y articulado de acuerdo a la legislación colombiana (código sustantivo del trabajo o código civil). Y es exclusiva responsabilidad del beneficiario, el cumplimiento de obligaciones con los integrantes del equipo de trabajo. "/>
    <d v="2021-06-04T11:44:00"/>
    <x v="0"/>
    <x v="8"/>
    <s v="Daniela Aleman"/>
    <s v="Miguel"/>
    <n v="43.521111111156642"/>
    <x v="0"/>
    <m/>
    <m/>
  </r>
  <r>
    <x v="120"/>
    <x v="0"/>
    <d v="2021-06-02T16:12:44"/>
    <d v="2021-06-04T16:12:44"/>
    <x v="0"/>
    <s v="(2) Asesoría o consultas sobre la postulación de propuestas"/>
    <s v=" EL COLOMBIANO S.A. &amp; CIA. S.C.A."/>
    <n v="890901352"/>
    <x v="4"/>
    <s v="(0) -Seleccione-"/>
    <x v="4"/>
    <s v="Liliana Saldarriaga Calderón"/>
    <n v="3148940912"/>
    <s v="lilianasc@elcolombiano.com.co"/>
    <s v=" 14. ¿Qué sucede si, para conformar el equipo de trabajo para el desarrollo del proyecto, se requiere de un cargo nuevo que no tiene históricos dentro de la organización?, ¿Cuál sería el valor de referencia para  efectos de asignación del nuevo salario? "/>
    <s v="https://mintic.sharepoint.com/:x:/g/direccion_economia_digital/ESp8yBIyntxNpiZk359qIjYBvlHrH_dkr-Rwsx4gPPVoMg?e=H06x92"/>
    <s v="Con relación a la pregunta, le informamos que lo importante es cumplir con las condiciones comunes a las subcategorías estipuladas en el numeral 7.3.1 del anexo 5- Anexo Técnico. Puesto que, las personas jurídicas y/o naturales que se encuentren interesadas en acceder a la financiación de proyectos de que trata el articulo 105 de la ley 2063 de 2020, deberán acreditar como mínimo los requisitos y condiciones establecidos en el presente documento y los términos de la convocatoria, en particicular los siguentes: 1) Corresponder a medios de comunicación colombianos, cuyo canal de difusión principal es el periódico de forma impresa. 2) Acre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constituidos y funcionando antes del 11 de marzo del año 2020."/>
    <d v="2021-06-04T11:44:00"/>
    <x v="0"/>
    <x v="8"/>
    <s v="Daniela Aleman"/>
    <s v="Miguel"/>
    <n v="43.521111111156642"/>
    <x v="0"/>
    <m/>
    <m/>
  </r>
  <r>
    <x v="121"/>
    <x v="0"/>
    <d v="2021-06-02T16:12:44"/>
    <d v="2021-06-04T16:12:44"/>
    <x v="0"/>
    <s v="(2) Asesoría o consultas sobre la postulación de propuestas"/>
    <s v=" EL COLOMBIANO S.A. &amp; CIA. S.C.A."/>
    <n v="890901352"/>
    <x v="4"/>
    <s v="(0) -Seleccione-"/>
    <x v="4"/>
    <s v="Liliana Saldarriaga Calderón"/>
    <n v="3148940912"/>
    <s v="lilianasc@elcolombiano.com.co"/>
    <s v="15. ¿Es posible incluir dentro del presupuesto el costo total del equipo humano ya existente y que se destinará a la ejecución del proyecto? "/>
    <s v="https://mintic.sharepoint.com/:x:/g/direccion_economia_digital/ESp8yBIyntxNpiZk359qIjYBvlHrH_dkr-Rwsx4gPPVoMg?e=H06x93"/>
    <s v="El objeto que la propuesta presentada por el participante será objeto de verificación de las condiciones técnicas y pueda acceder a la posibilidad de asignación de la financiación para la ejecución del proyecto a que refiere el artículo 105 de la ley de presupuesto vigencia 2021, el proponente deberá acreditar las condiciones técnicas de los ejes y líneas estratégicas que se encuentran desarrolladas en los numerales 7, 8 y 9 del anexo 5. anexo técnico, verificando su atención respecto de cada una de las categorías o subcategorias a las cuales se presente propuesta, para la financiación de equipo humano es requisito indispensable que el mismo tenga exclusiva destinación para la ejecución del proyecto presentado, de lo contrario entraria en el apartado 8.2.1.7_x0009_Ítems no Financiables del anexo técnico."/>
    <d v="2021-06-04T11:44:00"/>
    <x v="0"/>
    <x v="8"/>
    <s v="Daniela Aleman"/>
    <s v="Miguel"/>
    <n v="43.521111111156642"/>
    <x v="0"/>
    <m/>
    <m/>
  </r>
  <r>
    <x v="122"/>
    <x v="0"/>
    <d v="2021-06-02T16:12:44"/>
    <d v="2021-06-04T16:12:44"/>
    <x v="0"/>
    <s v="(2) Asesoría o consultas sobre la postulación de propuestas"/>
    <s v=" EL COLOMBIANO S.A. &amp; CIA. S.C.A."/>
    <n v="890901352"/>
    <x v="4"/>
    <s v="(0) -Seleccione-"/>
    <x v="4"/>
    <s v="Liliana Saldarriaga Calderón"/>
    <n v="3148940912"/>
    <s v="lilianasc@elcolombiano.com.co"/>
    <s v=" 16. Recomendamos una capacitación y una sesión de preguntas y respuestas a aquellos medios de comunicación que necesiten, en relación al análisis de los estudios de precios en la tienda virtual del estado, antes del 15 de junio, ya que el 15 es muy tarde, teniendo en consideración que la propuesta debe presentarse el 25 de junio de 2021.  "/>
    <s v="https://mintic.sharepoint.com/:x:/g/direccion_economia_digital/ESp8yBIyntxNpiZk359qIjYBvlHrH_dkr-Rwsx4gPPVoMg?e=H06x94"/>
    <s v="me permito informar el cronograma oficial es inmodificables hasta el momento, una vez salga una modificacion o  novedad seran informados.  "/>
    <d v="2021-06-04T11:44:00"/>
    <x v="0"/>
    <x v="8"/>
    <s v="Daniela Aleman"/>
    <s v="Miguel"/>
    <n v="43.521111111156642"/>
    <x v="0"/>
    <m/>
    <m/>
  </r>
  <r>
    <x v="123"/>
    <x v="0"/>
    <d v="2021-06-02T16:12:44"/>
    <d v="2021-06-04T16:12:44"/>
    <x v="0"/>
    <s v="(2) Asesoría o consultas sobre la postulación de propuestas"/>
    <s v=" EL COLOMBIANO S.A. &amp; CIA. S.C.A."/>
    <n v="890901352"/>
    <x v="4"/>
    <s v="(0) -Seleccione-"/>
    <x v="4"/>
    <s v="Liliana Saldarriaga Calderón"/>
    <n v="3148940912"/>
    <s v="lilianasc@elcolombiano.com.co"/>
    <s v=" 17. ¿Si el proyecto que voy a presentar es un desarrollo a la medida, debemos sujetarnos a los precios establecidos en los acuerdos marcos de precios vigentes de Colombia Compra Eficiente?"/>
    <s v="https://mintic.sharepoint.com/:x:/g/direccion_economia_digital/ESp8yBIyntxNpiZk359qIjYBvlHrH_dkr-Rwsx4gPPVoMg?e=H06x95"/>
    <s v="Referente a lo requerido,  se establece  condiciones técnicas y de presupuesto para la presentación del proyecto que deberán observar los posibles participantes se señalan diferentes alternativas para soportar el estudio de mercado dentro de las cuales se destacan. Por lo anterior debe tenerse en cuenta que la entidad ha establecido diferentes mecanismos para que el participantes puedan sustentar sus estudios de mercado."/>
    <d v="2021-06-04T11:44:00"/>
    <x v="0"/>
    <x v="8"/>
    <s v="Daniela Aleman"/>
    <s v="Miguel"/>
    <n v="43.521111111156642"/>
    <x v="0"/>
    <m/>
    <m/>
  </r>
  <r>
    <x v="124"/>
    <x v="0"/>
    <d v="2021-06-02T16:42:17"/>
    <d v="2021-06-04T16:42:17"/>
    <x v="0"/>
    <s v="(3) Solicitudes u observaciones al proceso de convocatoria"/>
    <s v="RED INTERCABLE TV COLOMBIA"/>
    <n v="900910761"/>
    <x v="0"/>
    <s v="(0) -Seleccione-"/>
    <x v="5"/>
    <s v="HELGA LORENA ANGARITA CROSWAYTHE"/>
    <n v="3108896695"/>
    <s v="redintercabletvcolombia@gmail.com -"/>
    <s v="Se realizan observaciones al pliego y a la resolución de apertura de la e la convocatoria para financiar e implementar planes, programas o proyectos, para apoyar la transformación digital de los medios de comunicación, en cualquiera de las etapas del negocio en el marco de la reactivación económica - MEDIOS DE COMUNICACIÓN NACIONALES EN LAS CATEGORIAS DE TELEVISIÓN, RADIO, PRENSA ESCRITA, REVISTAS Y MEDIOS DIGITALES OBSERVACIÓN_x000a_ 1: Solicitar la inclusión de los canales de producción Propia de los sistemas  de televisión suscripción, a su vez incluir dentro de la convocatoria de canales de satelitales de capital colombiano. _x000a_Se excluyen los Medios de comunicación que tengan vinculación directa o indirecta con los medios de las demás categorías, de forma subordinada o filiales de estos, así como con sus marcas. Para efectos de la convocatoria el participante deberá desarrollar su proyecto con fundamento en los ejes y líneas estratégicas que considere pertinentes, descritas en la convocatoria._x000a__x000a_En el mismo sentido se excluyen de la población objetivo del reconocimiento y asignación de recursos a los operadores del servicio de televisión por Suscripción regulados en la resolución No 026 de 2018 en atención a que por sus condiciones técnicas y según en la ley 182 de 1995, su operación no es homologable con los operadores de televisión abierta y cerrada comunitaria, dado que se transmite a usuarios autorizados mediante contratos de servicios uniformes._x000a__x000a_Dicha consideración que si bien no está establecida como requisito taxativo de la parte resolutiva de la convocatoria es abiertamente contraria a la ley, y a los propósitos administrativos del estado de ofrecer atención democrática y sin exclusión de los colombianos y sus organizaciones o económicas y por tanto debe ser aclarada y retirada del proceso que nos ocupa."/>
    <s v="https://mintic.sharepoint.com/:b:/g/direccion_economia_digital/Ef8GqYbeyjpDq-XInl_Lj30BehTiCFMWQL_5ZPfZ6DKIPA?e=SFI8i9"/>
    <s v="No se acepta la observación. En primer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teniendo como base la disponibilidad de recursos para la presente vigencia ($85.000.000) la entidad procedió a realizar la estructuración de la convocatoria, con el objeto de tener un mayor número de potenciales beneficiarios, para lo cual,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En esa medida para la presente vigencia, se priorizaron los recursos con destino a determinados operadores de televisión, en atención a las condiciones indicadas anteriormente, sin que dicha priorización implique una vulneración de los derechos de los mismos, sino al carácter finito de los recursos asignados en la presente anualidad, que no permiten una mayor cobertura de beneficiarios._x000a_"/>
    <d v="2021-06-11T21:55:00"/>
    <x v="1"/>
    <x v="2"/>
    <m/>
    <s v="Miguel"/>
    <n v="221.21194444445428"/>
    <x v="0"/>
    <m/>
    <m/>
  </r>
  <r>
    <x v="125"/>
    <x v="0"/>
    <d v="2021-06-02T16:42:17"/>
    <d v="2021-06-04T16:42:17"/>
    <x v="0"/>
    <s v="(3) Solicitudes u observaciones al proceso de convocatoria"/>
    <s v="RED INTERCABLE TV COLOMBIA"/>
    <n v="900910761"/>
    <x v="0"/>
    <s v="(0) -Seleccione-"/>
    <x v="5"/>
    <s v="HELGA LORENA ANGARITA CROSWAYTHE"/>
    <n v="3108896695"/>
    <s v="redintercabletvcolombia@gmail.com -"/>
    <s v="OBSERVACIÓN 2: se solicita que se gestiones en coordinación con el SENA para acompañamiento para la conformación de los documentos que conforman los proyectos, así, como la presentación de estos en las condiciones y en cumplimiento de los requisitos establecidos por el Ministerio de Tecnologías de la Información y Comunicaciones."/>
    <s v="https://mintic.sharepoint.com/:b:/g/direccion_economia_digital/Ef8GqYbeyjpDq-XInl_Lj30BehTiCFMWQL_5ZPfZ6DKIPA?e=SFI8i10"/>
    <s v="No es procedente la observación, la identificación de las necesidades, delimitación del proyecto, estructuración y presentación de las propuestas es de exclusiva responsabilidad de los medios de comunicación interesados en participar en la convocatoria; no siendo dable a la Entidad adelantar asesoría específica en su conformación.   Por otro lado, debe tenerse presente que la convocotoria la adelanta una entidad del orden nacional con autonomía frente a otras entidades estatales, por lo que no es posible atender lo solicitado._x000a_"/>
    <d v="2021-06-11T21:55:00"/>
    <x v="1"/>
    <x v="2"/>
    <m/>
    <s v="Miguel"/>
    <n v="221.21194444445428"/>
    <x v="0"/>
    <m/>
    <m/>
  </r>
  <r>
    <x v="126"/>
    <x v="0"/>
    <d v="2021-06-02T16:42:17"/>
    <d v="2021-06-04T16:42:17"/>
    <x v="0"/>
    <s v="(3) Solicitudes u observaciones al proceso de convocatoria"/>
    <s v="RED INTERCABLE TV COLOMBIA"/>
    <n v="900910761"/>
    <x v="0"/>
    <s v="(0) -Seleccione-"/>
    <x v="5"/>
    <s v="HELGA LORENA ANGARITA CROSWAYTHE"/>
    <n v="3108896695"/>
    <s v="redintercabletvcolombia@gmail.com -"/>
    <s v="OBSERVACIÓN 3: Solicitamos aclaración sobre los montos de presupuesto fijados para cada línea de proyecto de acuerdo con el alcance, objetivo e implementación de transformación. En el documento de DISTRIBUCIÓN DE RECURSOS indica de forma general los presupuestos fijados por cada categoría y subcategoría, se hace evidente que en algunos casos no es claro cuál es el margen de mínimo y máximo de presupuesto a adjudicar al beneficiario, en Categoría No. 5 Medios Digitales._x000a_Lo anterior genera confusión en razón a que el aparte de la relación donde se indica el valor máximo de financiación para subcategoría se estipula será el 100% del valor de presupuesto oficial designado para toda la categoría. Aun cuando en el mismo acápite se indica un monto por proyecto de 500 millones y a su vez se informa no existen subcategorías"/>
    <s v="https://mintic.sharepoint.com/:b:/g/direccion_economia_digital/Ef8GqYbeyjpDq-XInl_Lj30BehTiCFMWQL_5ZPfZ6DKIPA?e=SFI8i11"/>
    <s v="De acuerdo a su inquietud, en el anexo 5 “Anexo Técnico”, en el punto 6 “PRESUPUESTO PARA LA FINANCIACION DE LOS PROYECTOS”, se ha dispuesto según ala la Ley 2063 de 2020, el MinTIC ha dispuesto dentro del presupuesto del Fondo Único de Tecnologías de la Información y las Comunicaciones – FUNTIC, para la vigencia 2021 recursos por un valor total de OCHENTA Y CINCO MIL MILLONES DE PESOS MONEDA CORRIENTE ($85.000.000.000.00 M/CTE), de acuerdo con el Certificado de Disponibilidad Presupuestal No. 109121 del 20 de abril de 2021, expedido por la por el GIT de Presupuesto de la Subdirección Financiera del MinTIC, asignando a la Categoría No. 5 “Medios Digitales” un valor de $ 4.250.000.000,00, cabe aclarar que para esta categoría, no se estipulo subcategorías. "/>
    <d v="2021-06-03T19:02:00"/>
    <x v="0"/>
    <x v="0"/>
    <s v="Daniela Aleman"/>
    <s v="Miguel"/>
    <n v="26.328611111151986"/>
    <x v="0"/>
    <m/>
    <m/>
  </r>
  <r>
    <x v="127"/>
    <x v="0"/>
    <d v="2021-06-02T16:42:17"/>
    <d v="2021-06-04T16:42:17"/>
    <x v="0"/>
    <s v="(3) Solicitudes u observaciones al proceso de convocatoria"/>
    <s v="RED INTERCABLE TV COLOMBIA"/>
    <n v="900910761"/>
    <x v="0"/>
    <s v="(0) -Seleccione-"/>
    <x v="5"/>
    <s v="HELGA LORENA ANGARITA CROSWAYTHE"/>
    <n v="3108896695"/>
    <s v="redintercabletvcolombia@gmail.com -"/>
    <s v="OBSERVACIÓN 4: Ahora bien, el estudio de mercado aludido en la convocatoria adolece de serias fallas de caracterización de los medios de comunicación en la modalidad de televisión, haciendo uso además de una regulación decaída, modificada por la ley 1978 de 2019. En efecto las resoluciones 650 de 2018 y 026 de 2018 fueron expedidas por la AUTORIDAD NACIONAL DE TELEVISION, al amparo de la ley 1507 de 2012, que estableció su creación y sus competencias, pero posterior y expresamente en el artículo 39 de la ley 1978 de 2019 se suprime la ANTV y el articulo 51 deroga expresamente la ley 1507 de 2012, quedando sin sustento las citadas resoluciones, y en consecuencia haciendo improcedente su aplicación. _x000a_Esperamos que las observaciones y cuestionamientos aquí expresados nos permitan de forma conjunta la construcción de un proyecto ecuánime, eficaz, equitativo, participativo e igualitario para todos los integrantes del sector y nuestros usuarios._x000a_Cordialmente,"/>
    <s v="https://mintic.sharepoint.com/:b:/g/direccion_economia_digital/Ef8GqYbeyjpDq-XInl_Lj30BehTiCFMWQL_5ZPfZ6DKIPA?e=SFI8i12"/>
    <s v="De entrada advierte la entidad, que la observación presentada no tiene asidero jurídico por las siguientes razones: 1. El artículo 39 y 43 de la Ley 1978 del 25 de julio de 2019, dispusieron la supresión y liquidación de la Autoridad Nacional de Televisión, así como la sustitución de la posición contractual, judicial y administrativa por parte del MinTIC, respecto de los contratos de concesión. Adicionalmente, la citada ley derogó el artículo 5 de la Ley 182 de 1995 referida a las funciones de la extinta Comisión Nacional de Televisión CNTV y otorgó al MinTIC, entre otras, las funciones de reglamentar el otorgamiento y prórroga de las concesiones para la operación del servicio, fijar las tarifas, tasas y derechos, asociados a la concesión, por lo que respecto de las situaciones administrativas, el Ministerio TIC sustituyó la posición y funciones de la extinta Comisión Nacional de Televisión, por lo que las resoluciones 650 de 2018 y 026 de 2018 a través de las cuales se reglamenta el servicio de televisión comunitaria prestado por las comunidades organizadas aún son aplicables. 2.   El fundamento jurídico de las Resoluciones 650 de 2018 y 026 de 2018, gozan de la presunción de legalidad y no han sido anuladas por una autoridad judicial y como quedó dicho las funciones de la extinta ANTV se encuentran actualmente en cabeza del MINTIC.  3. El fenómeno del decaimiento del acto administrativo o de pérdida de fuerza ejecutoria, reglado por el Art. 91 del CPACA, por haber desaparecido los fundamentos de derecho, no aplican en el presente caso, toda vez que como quedó dicho el Mintic adquirió las competencias de la ANTV y asumió su posición administrativa.  Por lo anterior no procede la observación._x000a_"/>
    <d v="2021-06-11T21:55:00"/>
    <x v="1"/>
    <x v="2"/>
    <m/>
    <s v="Miguel"/>
    <n v="221.21194444445428"/>
    <x v="0"/>
    <m/>
    <m/>
  </r>
  <r>
    <x v="128"/>
    <x v="0"/>
    <d v="2021-06-02T17:04:53"/>
    <d v="2021-06-04T17:04:53"/>
    <x v="0"/>
    <s v="(3) Solicitudes u observaciones al proceso de convocatoria"/>
    <s v="Grupo Nacional de Medios S.A."/>
    <n v="9001471116"/>
    <x v="4"/>
    <s v="(0) -Seleccione-"/>
    <x v="5"/>
    <s v="Jorge Alberto Rangel Gómez"/>
    <n v="3214915351"/>
    <s v="jrangel@gnm.com.co"/>
    <s v=" 1. En el punto “2.3. CONVOCATORIA LIMITADA A MEDIOS DE COMUNICACIÓN” del archivo que contiene las Condiciones de Participación, en la “Nota 2” en el inició de la página 18, se interpreta que una persona puede presentar varias propuestas en una o diferentes categorías o subcategorías. Lo anterior permite suponer:_x000a__x000a_A. Que una gran empresa que presente por ejemplo diez (10) proyectos sobre igual número de productos identificados, cada uno por $1.500 millones y contando con buena suerte (por lo del sorteo final), podría está sola empresa recibir $15.000 millones de los $85.000 millones de la convocatoria?. "/>
    <m/>
    <s v="Dando respuesta a su primera pregunta, las propuestas presentadas por los medios de comunicación que desean participar de esta convocatoria, tienen que estar sujetas a las condiciones generales y a los criterios establecidos en ella.  Los recursos se adjudican de acuerdo a la categoría de participación.  _x000a_En el numeral 6. Presupuesto para la Financiación de los Proyectos, se informa que los rubros establecidos para cada uno de los medios de comunicación, se encuentran distribuidos por cada una de las categorías y subcategorías previstos para el desarrollo de la convocatoria de la cual se realizara la habilitación de los proyectos presentados. _x000a_"/>
    <d v="2021-06-03T19:29:00"/>
    <x v="0"/>
    <x v="4"/>
    <s v="Daniela Aleman"/>
    <s v="Nicolas"/>
    <n v="26.401944444340188"/>
    <x v="0"/>
    <m/>
    <m/>
  </r>
  <r>
    <x v="129"/>
    <x v="0"/>
    <d v="2021-06-02T17:04:53"/>
    <d v="2021-06-04T17:04:53"/>
    <x v="0"/>
    <s v="(3) Solicitudes u observaciones al proceso de convocatoria"/>
    <s v="Grupo Nacional de Medios S.A."/>
    <n v="9001471116"/>
    <x v="4"/>
    <s v="(0) -Seleccione-"/>
    <x v="5"/>
    <s v="Jorge Alberto Rangel Gómez"/>
    <n v="3214915351"/>
    <s v="jrangel@gnm.com.co"/>
    <s v="B. En caso de contestar afirmativamente el punto A, por haberse disminuido los cupos, dejaría a varios participantes sin opción de desarrollar sus proyectos a través de esta convocatoria?.  "/>
    <m/>
    <s v="Atendiendo su inquietud número dos, reiteramos que desde el MinTIC se hace la invitación para que todos los medios participen y puedan acceder a los recursos, teniendo en cuenta los criterios, las obligaciones y las condiciones a cumplir para su participación en las debidas categorías. _x000a_Es por eso que, en el numeral  5.2 AUDIENCIA DE SORTEO, del documento técnico de la convocatoria se establece que una vez efectuado el análisis de las propuestas para cada uno de los medios de comunicación en sus diferentes categorías y subcategorías agotados los correspondientes términos de subsanación de las propuestas y teniendo en cuenta las respuestas finales a las evaluaciones de los ofrecimientos, una vez la administración cuenta con el listado correspondiente de todos los posibles habilitados para cada categoría y subcategoría, para efectos de la asignación de los recursos, se llevará a cabo una audiencia de sorteo a través del cual se escogerá el listado de los beneficiarios finales del proyecto ._x000a_"/>
    <d v="2021-06-03T19:29:00"/>
    <x v="0"/>
    <x v="4"/>
    <s v="Daniela Aleman"/>
    <s v="Nicolas"/>
    <n v="26.401944444340188"/>
    <x v="0"/>
    <m/>
    <m/>
  </r>
  <r>
    <x v="130"/>
    <x v="0"/>
    <d v="2021-06-02T17:04:53"/>
    <d v="2021-06-04T17:04:53"/>
    <x v="0"/>
    <s v="(3) Solicitudes u observaciones al proceso de convocatoria"/>
    <s v="Grupo Nacional de Medios S.A."/>
    <n v="9001471116"/>
    <x v="4"/>
    <s v="(0) -Seleccione-"/>
    <x v="5"/>
    <s v="Jorge Alberto Rangel Gómez"/>
    <n v="3214915351"/>
    <s v="jrangel@gnm.com.co"/>
    <s v="C. Si los puntos A y B se responden en forma afirmativa, se concluiría que serían muy pocos los medios  los que tendrían la opción de recibir la financiación de esta convocatoria?. "/>
    <m/>
    <s v="En línea con la respuesta anterior, y dando respuesta a su pregunta número tres, le informamos que esta convocatoria va dirigida para los MEDIOS DE COMUNICACIÓN NACIONALES EN LAS CATEGORIAS DE TELEVISIÓN, RADIO, PERIÓDICOS, REVISTAS Y MEDIOS DIGITALES.  En el numeral 11. Asignación de Recursos para Financiamiento de Proyectos del anexo 5- Anexo Técnico, se establece que cumplida la verificación por parte del comité evaluador designado por el MinTIC/Fondo Único y una vez realizados los traslados y agotados los correspondientes sorteos por categoría o subcategoría para escoger a los beneficiarios de los proyectos a financiar y conforme al presupuesto disponible se procederá a su reconocimiento mediante actos administrativos de carácter particular y concreto. _x000a_"/>
    <d v="2021-06-03T19:29:00"/>
    <x v="0"/>
    <x v="4"/>
    <s v="Daniela Aleman"/>
    <s v="Nicolas"/>
    <n v="26.401944444340188"/>
    <x v="0"/>
    <m/>
    <m/>
  </r>
  <r>
    <x v="131"/>
    <x v="0"/>
    <d v="2021-06-02T17:04:53"/>
    <d v="2021-06-04T17:04:53"/>
    <x v="0"/>
    <s v="(3) Solicitudes u observaciones al proceso de convocatoria"/>
    <s v="Grupo Nacional de Medios S.A."/>
    <n v="9001471116"/>
    <x v="4"/>
    <s v="(0) -Seleccione-"/>
    <x v="5"/>
    <s v="Jorge Alberto Rangel Gómez"/>
    <n v="3214915351"/>
    <s v="jrangel@gnm.com.co"/>
    <s v="D. Para evitar lo anterior y lograr la multiplicidad de proyectos e igual número de empresas de medios beneficiadas, se propone limitar a uno, los proyectos que puede presentar cada persona.   "/>
    <m/>
    <s v="Respondiendo la pregunta número cuatro y comprendiendo sus observaciones, le informamos que en el numeral 8. Características y condiciones de los ejes estratégicos para el desarrollo de los proyectos objeto de financiación, del anexo 5- Anexo Técnico. Se explica que los proyectos objeto de financiación al interior del proceso de implementación del articulo 105 de la Ley 2063 de 2020, deberán enmarcarse dentro de los tres ejes de transformación digital que corresponden a: (i) Transformación de la Mentalidad y Cultura Empresarial, (ii) Acompañamiento en la Transformación de los procesos empresariales, (iii) Desarrollo e Implementación de Tecnología para la Transformación Digital. _x000a_Por eso hacemos el llamado para que todos los medios participen y puedan acceder a los recursos, teniendo en cuenta los criterios, las obligaciones y las condiciones a cumplir para su participación en todas las categorías estipuladas en esta convocatoria. _x000a_"/>
    <d v="2021-06-03T19:29:00"/>
    <x v="0"/>
    <x v="4"/>
    <s v="Daniela Aleman"/>
    <s v="Nicolas"/>
    <n v="26.401944444340188"/>
    <x v="0"/>
    <m/>
    <m/>
  </r>
  <r>
    <x v="132"/>
    <x v="0"/>
    <d v="2021-06-02T17:04:53"/>
    <d v="2021-06-04T17:04:53"/>
    <x v="0"/>
    <s v="(3) Solicitudes u observaciones al proceso de convocatoria"/>
    <s v="Grupo Nacional de Medios S.A."/>
    <n v="9001471116"/>
    <x v="4"/>
    <s v="(0) -Seleccione-"/>
    <x v="5"/>
    <s v="Jorge Alberto Rangel Gómez"/>
    <n v="3214915351"/>
    <s v="jrangel@gnm.com.co"/>
    <s v="2. Después de construir el proyecto que permitirá a muchos medios de comunicación dar el salto hacia la transformación digital, sería contrario al objetivo inicial de esta convocatoria, dejar que el desarrollo del proyecto, quede en manos de un sorteo. Para evitar lo anterior, se propone que se disminuyan los montos máximos de cada proyecto a los niveles que se tenían en el borrador inicial o menor aún, para lograr que el máximo, o todos los proyectos y las personas que presentaron el proyecto puedan hacer esa transformación digital.  En caso de querer ayudar a los grandes proyectos o personas, debería pensarse en una segunda, tercera y cuarta convocatoria de este tipo en los años 2022, 2023 y 2024 que permitan consolidar cada uno de los medios.  "/>
    <m/>
    <s v="Atendiendo la inquietud, se informa que la convocatoria se estructuró de la mano de varios gremios y actores en los diferentes medios de comunicación teniendo en cuenta los recursos con los que se contaba para la vigencia 2021 y la situación generada por la emergencia sanitaria planteada por el gobierno nacional. Agradecemos proponer nuevas formas de realizar acciones en pro de los medios de comunicación y se tendrán en cuenta en una siguiente oportunidad."/>
    <d v="2021-06-03T19:29:00"/>
    <x v="0"/>
    <x v="4"/>
    <s v="Daniela Aleman"/>
    <s v="Nicolas"/>
    <n v="26.401944444340188"/>
    <x v="0"/>
    <m/>
    <m/>
  </r>
  <r>
    <x v="133"/>
    <x v="0"/>
    <d v="2021-06-02T17:04:53"/>
    <d v="2021-06-04T17:04:53"/>
    <x v="0"/>
    <s v="(3) Solicitudes u observaciones al proceso de convocatoria"/>
    <s v="Grupo Nacional de Medios S.A."/>
    <n v="9001471116"/>
    <x v="4"/>
    <s v="(0) -Seleccione-"/>
    <x v="5"/>
    <s v="Jorge Alberto Rangel Gómez"/>
    <n v="3214915351"/>
    <s v="jrangel@gnm.com.co"/>
    <s v="3. En el “Anexo 4.3. Presupuesto del proyecto fortalecimiento de medios” en la casilla de la línea 5 con columnas de K a R y casillas 97Q “Total presupuesto requerido Convocatoria” se incluye el valor del proyecto más el respectivo impuesto a las ventas. Lo anterior significa que con el dinero recibido a través del MinTIC se incluye la financiación de este impuesto?."/>
    <m/>
    <s v="Así es, cuando el beneficiario contrata algún tipo de proveedor tendrá que pagar ese impuesto y este se incluye como usted lo anota en los formatos del presupuesto."/>
    <d v="2021-06-03T19:29:00"/>
    <x v="0"/>
    <x v="4"/>
    <s v="Daniela Aleman"/>
    <s v="Nicolas"/>
    <n v="26.401944444340188"/>
    <x v="0"/>
    <m/>
    <m/>
  </r>
  <r>
    <x v="134"/>
    <x v="0"/>
    <d v="2021-06-02T17:04:53"/>
    <d v="2021-06-04T17:04:53"/>
    <x v="0"/>
    <s v="(3) Solicitudes u observaciones al proceso de convocatoria"/>
    <s v="Grupo Nacional de Medios S.A."/>
    <n v="9001471116"/>
    <x v="4"/>
    <s v="(0) -Seleccione-"/>
    <x v="5"/>
    <s v="Jorge Alberto Rangel Gómez"/>
    <n v="3214915351"/>
    <s v="jrangel@gnm.com.co"/>
    <s v=" 4. En caso que se reciba la financiación a través de esta Convocatoria y se cumpla a través del beneficiario con lo estipulado en el proyecto en el año 2021, pero este proyecto, por cualquier motivo del mercado, llegue a volverse inviable en los años 2022 o años posteriores, este dinero recibido e invertido en 2021 de esta convocatoria, debería devolverse?.  Después de presentado y aceptado por el MinTIC el informe de cierre, quedará cumplida la obligación por parte del beneficiario?.  "/>
    <m/>
    <s v="Si el beneficiario cumple con los estipulado en el proyecto y se da cierre al mismo de manera exitosa, no tendrá que preocuparse por si algo que no está planeado sucede en el futuro."/>
    <d v="2021-06-03T19:29:00"/>
    <x v="0"/>
    <x v="4"/>
    <s v="Daniela Aleman"/>
    <s v="Nicolas"/>
    <n v="26.401944444340188"/>
    <x v="0"/>
    <m/>
    <m/>
  </r>
  <r>
    <x v="135"/>
    <x v="0"/>
    <d v="2021-06-02T17:04:53"/>
    <d v="2021-06-04T17:04:53"/>
    <x v="0"/>
    <s v="(3) Solicitudes u observaciones al proceso de convocatoria"/>
    <s v="Grupo Nacional de Medios S.A."/>
    <n v="9001471116"/>
    <x v="4"/>
    <s v="(0) -Seleccione-"/>
    <x v="5"/>
    <s v="Jorge Alberto Rangel Gómez"/>
    <n v="3214915351"/>
    <s v="jrangel@gnm.com.co"/>
    <s v=" 5. Una de las opciones ventajosas en el proceso de construcción de las propuestas es cotizar y adquirir, cuando sea el momento, a través de la plataforma “Colombia Compra Eficiente”. Preguntas: _x000a_A.- Se pueden incluir estos precios publicados en la plataforma Colombia Compra Eficiente” en las propuestas y posteriormente cuando se reciban los recursos de la Convocatoria, adquirir estos bienes a través de esta plataforma?."/>
    <m/>
    <s v="&quot;En lo que corresponde a la inquietud relacionada con la posibilidad de adquirir los bienes a través de la plataforma, se aclara al observante que el Sistema Electrónico de Contratación Pública (SECOP II) tiene por objeto la administración del sistema de compras públicas única y exclusivamente respecto de las entidades a las que se refiere el artículo 2 de la Ley 80 de 1993; (b) a las que se refieren los artículos 10, 14 y 24 de la Ley 1150 de 2007 y (c) aquellas Entidades que por disposición de la ley deban aplicar la Ley 80 de 1993 y la Ley 1150 de 2007, los particulares que ejecute recursos públicos y tengan la obligación legal de dar publicidad a su actividad contractual de acuerdo con la Ley 1150 de 2007 y la Ley de transparencia 1712 de 2014, como empresas industriales y comerciales del Estado, las sociedades de economía mixta y las empresas de servicios públicos domiciliarios._x000a__x000a_En esa medida, no es viable que las personas naturales y las personas jurídicas de carácter privado que no ostenten las condiciones establecidas en la normativa referida realicen la adquisición de bienes o servicios a través de la plataforma SECOP II. No obstante, se reitera que es obligatorio para los proponentes adherirse a los precios establecidos en los acuerdos marco de precios suscritos por Colombia Compra Eficiente. En esa medida,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quot;_x000a_"/>
    <d v="2021-06-11T21:55:00"/>
    <x v="1"/>
    <x v="2"/>
    <m/>
    <s v="Nicolas"/>
    <n v="220.83527777774725"/>
    <x v="0"/>
    <m/>
    <m/>
  </r>
  <r>
    <x v="136"/>
    <x v="0"/>
    <d v="2021-06-02T17:04:53"/>
    <d v="2021-06-04T17:04:53"/>
    <x v="0"/>
    <s v="(3) Solicitudes u observaciones al proceso de convocatoria"/>
    <s v="Grupo Nacional de Medios S.A."/>
    <n v="9001471116"/>
    <x v="4"/>
    <s v="(0) -Seleccione-"/>
    <x v="5"/>
    <s v="Jorge Alberto Rangel Gómez"/>
    <n v="3214915351"/>
    <s v="jrangel@gnm.com.co"/>
    <s v=" B.-  Al intentar inscribirse en la plataforma “Colombia Compra Eficiente”,  solo da opciones de inscribir a entidades públicas y proveedores. El sector privado puede comprar en esta plataforma?.   "/>
    <m/>
    <s v="&quot;En lo que corresponde a la inquietud relacionada con la posibilidad de adquirir los bienes a través de la plataforma, se aclara al observante que el Sistema Electrónico de Contratación Pública (SECOP II) tiene por objeto la administración del sistema de compras públicas única y exclusivamente respecto de las entidades a las que se refiere el artículo 2 de la Ley 80 de 1993; (b) a las que se refieren los artículos 10, 14 y 24 de la Ley 1150 de 2007 y (c) aquellas Entidades que por disposición de la ley deban aplicar la Ley 80 de 1993 y la Ley 1150 de 2007, los particulares que ejecute recursos públicos y tengan la obligación legal de dar publicidad a su actividad contractual de acuerdo con la Ley 1150 de 2007 y la Ley de transparencia 1712 de 2014, como empresas industriales y comerciales del Estado, las sociedades de economía mixta y las empresas de servicios públicos domiciliarios._x000a__x000a_En esa medida, no es viable que las personas naturales y las personas jurídicas de carácter privado que no ostenten las condiciones establecidas en la normativa referida realicen la adquisición de bienes o servicios a través de la plataforma SECOP II, por lo que no es necesaria su inscripción en tal plataforma. No obstante, se reitera que es obligatorio para los proponentes adherirse a los precios establecidos en los acuerdos marco de precios suscritos por Colombia Compra Eficiente y por tanto es obligaotira su consulta. En esa medida,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quot;_x000a_"/>
    <d v="2021-06-11T21:55:00"/>
    <x v="1"/>
    <x v="2"/>
    <m/>
    <s v="Nicolas"/>
    <n v="220.83527777774725"/>
    <x v="0"/>
    <m/>
    <m/>
  </r>
  <r>
    <x v="137"/>
    <x v="0"/>
    <d v="2021-06-02T17:04:53"/>
    <d v="2021-06-04T17:04:53"/>
    <x v="0"/>
    <s v="(3) Solicitudes u observaciones al proceso de convocatoria"/>
    <s v="Grupo Nacional de Medios S.A."/>
    <n v="9001471116"/>
    <x v="4"/>
    <s v="(0) -Seleccione-"/>
    <x v="5"/>
    <s v="Jorge Alberto Rangel Gómez"/>
    <n v="3214915351"/>
    <s v="jrangel@gnm.com.co"/>
    <s v=" C.- Sugiero compartir a los participantes más información sobre el funcionamiento de esta plataforma.  "/>
    <m/>
    <s v="&quot;Se aclara al observante que la información correspondiente a los acuerdos marco de precios, suscritos para la adquisición de bienes y servicios de características técnicas uniformes y de común utilización y son de consulta pública para la ciudadanía en general a través de la página web https://www.colombiacompra.gov.co/content/tienda-virtual, sitió público al cual pueden acceder y validar las condiciones de los bienes respectivos._x000a__x000a_De igual forma, para entender en detalle los acuerdos marco de precios es importante que consulte el documento denominado “Guía Para Entender los Acuerdos Marco de Precios” emitido por Colombia Compra Eficiente (Ente rector de la contratación pública en el país), el cual puede descargar en el siguiente link: https://www.colombiacompra.gov.co/sites/cce_public/files/cce_documentos/acuerdos_marco_0.pdf_x000a__x000a_Así mismo, se aclara que el anexo No. 4 detalla la información requerida, por lo que deberá leer detenidamente el documento a fin de realizar el diligenciamiento respectivo según las instrucciones establecidas en éste. _x000a__x000a_Finalmente, se reitera que es obligatorio adherirse a los precios establecidos en los acuerdos marco de precios suscritos por Colombia Compra Eficiente.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quot;_x000a_"/>
    <d v="2021-06-11T21:55:00"/>
    <x v="1"/>
    <x v="2"/>
    <m/>
    <s v="Nicolas"/>
    <n v="220.83527777774725"/>
    <x v="0"/>
    <m/>
    <m/>
  </r>
  <r>
    <x v="138"/>
    <x v="0"/>
    <d v="2021-06-02T17:04:53"/>
    <d v="2021-06-04T17:04:53"/>
    <x v="0"/>
    <s v="(3) Solicitudes u observaciones al proceso de convocatoria"/>
    <s v="Grupo Nacional de Medios S.A."/>
    <n v="9001471116"/>
    <x v="4"/>
    <s v="(0) -Seleccione-"/>
    <x v="5"/>
    <s v="Jorge Alberto Rangel Gómez"/>
    <n v="3214915351"/>
    <s v="jrangel@gnm.com.co"/>
    <s v=" 6. En el contenido de los documentos de la Convocatoria dice: “Los desembolsos estarán sujetos a la disponibilidad  de los recursos de acuerdo al Programa Anual de Caja – PAC – asignado al Fondo Único de TIC”. Pregunta: En caso de que se atrasen los desembolsos, también se ampliará al tiempo de ejecución del proyecto?. Por este motivo el tiempo de ejecución podría ir más allá del 31 de diciembre de 2021?. "/>
    <m/>
    <s v="En ningún caso el proyecto podrá extenderse más allá del 31 de diciembre de 2021, los recursos para el proyectos estan asegurados según consta en el certificado de disponibilidad presupuestal No. 109121 del 20 de abril de 2021, expedido por el Grupo Interno de Trabajo de Presupuesto de la Subdirección Financiera del MinTIC."/>
    <d v="2021-06-03T19:29:00"/>
    <x v="0"/>
    <x v="4"/>
    <s v="Daniela Aleman"/>
    <s v="Miguel"/>
    <n v="26.401944444340188"/>
    <x v="0"/>
    <m/>
    <m/>
  </r>
  <r>
    <x v="139"/>
    <x v="0"/>
    <d v="2021-06-02T17:04:53"/>
    <d v="2021-06-04T17:04:53"/>
    <x v="0"/>
    <s v="(3) Solicitudes u observaciones al proceso de convocatoria"/>
    <s v="Grupo Nacional de Medios S.A."/>
    <n v="9001471116"/>
    <x v="4"/>
    <s v="(0) -Seleccione-"/>
    <x v="5"/>
    <s v="Jorge Alberto Rangel Gómez"/>
    <n v="3214915351"/>
    <s v="jrangel@gnm.com.co"/>
    <s v="7. Según lo establecido en el anexo 5 (articles-176131_recurso_1.pdf), Página 25, párrafo 2, se cita textualmente, &quot;En desarrollo de este eje, el MinTIC/FUNTIC, realizará la financiación de proyectos única y exclusivamente que correspondan a la línea de Capacitación, entendida como el acceso y procesamiento de información, disponible en contenidos que permitan la transferencia de conocimiento en transformación digital; los cuales pueden desarrollarse de forma virtual o presencial.&quot;. Por lo anterior, deberíamos entender que no se pueden incluir más líneas junto con  la Capacitación en el proyecto? "/>
    <m/>
    <s v="Los proyectos objeto de financaición pueden enmarcarse dentro de uno o varios de los siguientes ejes:_x000a_1.Transformación de la mentalidad y cultura empresarial_x000a_2. Acompañamiento en la transofrmación de los procesos empresariales_x000a_3. Desarrollo e implementación de tecnología para la transformación digital_x000a_Así que si desea incluir más que capacitación, lo puede hacer."/>
    <d v="2021-06-03T19:29:00"/>
    <x v="0"/>
    <x v="4"/>
    <s v="Daniela Aleman"/>
    <s v="Nicolas"/>
    <n v="26.401944444340188"/>
    <x v="0"/>
    <m/>
    <m/>
  </r>
  <r>
    <x v="140"/>
    <x v="0"/>
    <d v="2021-06-02T17:04:53"/>
    <d v="2021-06-04T17:04:53"/>
    <x v="0"/>
    <s v="(3) Solicitudes u observaciones al proceso de convocatoria"/>
    <s v="Grupo Nacional de Medios S.A."/>
    <n v="9001471116"/>
    <x v="4"/>
    <s v="(0) -Seleccione-"/>
    <x v="5"/>
    <s v="Jorge Alberto Rangel Gómez"/>
    <n v="3214915351"/>
    <s v="jrangel@gnm.com.co"/>
    <s v=" 8. En la línea 8.2.1 Actualización y/o adquisición e implementación de Hardware y/o software específico al proceso operativo, por favor nos podrían indicar si podemos incluir el reemplazo de equipos de tecnología para el trabajo diario de nuestros colaboradores actuales, que por su obsolescencia (Licenciamiento sin soporte, Windows 7 y antigüedad Entre 5 y 10 años), no pueden ser actualizados a un sistema operativo con soporte actual Windows 10?.   "/>
    <m/>
    <s v="El trabajo diario al que se refiere debe estar enmarcado en los siguientes items como se menciona en el númeral 8.2.1.1.3._x000a_- Gestión de producción: Hardware y/o Software que faciliten, fortalezcan y agilicen el proceso de generación de información, emisión, edición, impresión e investigación._x000a_- Gestión de Mercadeo y Ventas: Hardware y/o Software que optimicen el proceso de mercadotecnia, caracterización de audiencias y proveedores. _x000a_- Gestión de contenidos: Hardware y/o Software que permitan crear, convertir, procesar y conservar la información para su respectiva divulgación impresa y/o digital._x000a_Si considera que los equipos que desea actualizar se pueden argumentar basados en lo anterior, podrá incluirlos en su proyecto."/>
    <d v="2021-06-03T19:29:00"/>
    <x v="0"/>
    <x v="4"/>
    <s v="Daniela Aleman"/>
    <s v="Nicolas"/>
    <n v="26.401944444340188"/>
    <x v="0"/>
    <m/>
    <m/>
  </r>
  <r>
    <x v="141"/>
    <x v="0"/>
    <d v="2021-06-02T17:20:05"/>
    <d v="2021-06-04T17:20:05"/>
    <x v="0"/>
    <s v="(2) Asesoría o consultas sobre la postulación de propuestas"/>
    <s v="ENTRETENIMIENTO PARA TODOS SAS"/>
    <s v="900.682.411-4"/>
    <x v="1"/>
    <s v="(Emisora/Podcast) Emisora/Podcast"/>
    <x v="5"/>
    <s v="CAROLINA CASAS"/>
    <s v="317 5173052"/>
    <s v="ccasas@vibra.fm"/>
    <s v="Buen día Nuestro medio digital tiene web y aplicación Android, para la documentación requisito que solicitan ¿debo presentar documentación de los dos canales (web y  app android) o solo del canal en que se va a aplicar el proyecto? En nuestro caso sobre la app Android móvil ¡Gracias! "/>
    <m/>
    <s v="En atención a su solicitud nos permitimos informarle al interesado que debe presentar la documentación requerida de acuerdo con el enfoque de su propuesta y con el medio de comunicación que va a participar, así mismo le comunicamos que es posible presentar una  o más propuestas dentro de la misma categoría en diferentes ejes y líneas estratégicas._x000a__x000a_De acuedo con en el enfoque de su proyecto podríamos categorizarlo dentro de la Categoría No. 5 “Medios de comunicación digitales” en la cual podría participar de esta convocatoria, le informamos que dentro de los documentos publicados en el micrositi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_x000a__x000a_1. Que correspondan a medios de comunicación colombianos, cuyo canal de difusión sea únicamente página web._x000a_2. La página web del medio debe haberse creado y encontrarse activa, como mínimo, a partir del 11 de marzo del año 2020.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4. Que el medio realice la producción de contenido informativo de carácter periodístico y/o de producción de noticias y/o cultural._x000a__x000a_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_x000a__x000a_Finalmente,  para tener en cuenta,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Así mismo, lo invitamos a consultar en detalle los documentos definitivos dispuestos para ello en el micrositio de la convocatoria: https://www.mintic.gov.co/transformaciondigitalmedios, en la pestaña documentos del proceso."/>
    <d v="2021-06-03T17:32:00"/>
    <x v="0"/>
    <x v="1"/>
    <s v="Daniela Aleman"/>
    <s v="Nicolas"/>
    <n v="24.198611111089122"/>
    <x v="0"/>
    <m/>
    <m/>
  </r>
  <r>
    <x v="142"/>
    <x v="0"/>
    <d v="2021-06-02T17:38:47"/>
    <d v="2021-06-04T17:38:47"/>
    <x v="0"/>
    <s v="(3) Solicitudes u observaciones al proceso de convocatoria"/>
    <s v="Legis Editores S.A."/>
    <n v="860042209"/>
    <x v="4"/>
    <s v="(0) -Seleccione-"/>
    <x v="5"/>
    <s v="José Antonio Currea Diaz"/>
    <n v="3102698759"/>
    <s v="martha.penen@legis.com.co"/>
    <s v="Ver archivo anexo                                                                                                              Apreciados señores: Dentro del plazo para realizar observaciones al documento definitivo para participar de la convocatoria y sus categorías, respetuosamente consultamos lo siguiente: _x000a_1. Con relación al ANEXO 6. DISTRIBUCION RECURSOS IMPLEMENTACION ARTICULO 105 LEY 2063/2020, nos podrían indicar que información se debe incorporar en este anexo? _x000a_"/>
    <s v="https://mintic.sharepoint.com/:b:/g/direccion_economia_digital/ESBaWWX3uzpKgRcDTcaOOsQBq0Qu4hxbNDIa3jouWmkHGA?e=ZxJzog"/>
    <s v="Atendiendo a su pregunta, el  ANEXO 6. DISTRIBUCION RECURSOS IMPLEMENTACION ARTICULO 105 LEY 2063/2020_x000a_MINTIC No. 001 DE 2021 este documento es Informativo, donde pueden encontrar los objetivos y justificación de la distribución de recursos para la presente convocatoria, recursos económicos  por cada medio de comunicación que desee participar,   definiciones acerca de los diferentes medios de comunicación  e información muy importante que deben leer los interesados a inscribirse los invitamos a leer detenidamente este anexo ubicado en el link : https://www.mintic.gov.co/transformaciondigitalmedios"/>
    <d v="2021-06-03T19:37:00"/>
    <x v="0"/>
    <x v="9"/>
    <s v="Daniela Aleman"/>
    <s v="Nicolas"/>
    <n v="25.97027777787298"/>
    <x v="0"/>
    <m/>
    <m/>
  </r>
  <r>
    <x v="143"/>
    <x v="0"/>
    <d v="2021-06-02T17:38:47"/>
    <d v="2021-06-04T17:38:47"/>
    <x v="0"/>
    <s v="(3) Solicitudes u observaciones al proceso de convocatoria"/>
    <s v="Legis Editores S.A."/>
    <n v="860042209"/>
    <x v="4"/>
    <s v="(0) -Seleccione-"/>
    <x v="5"/>
    <s v="José Antonio Currea Diaz"/>
    <n v="3102698759"/>
    <s v="martha.penen@legis.com.co"/>
    <s v="2. Con relación al ANEXO 8. PROYECTO DE RESOLUCIÓN ASIGNACIÓN DE RECURSOS, nos podrían indicar si es un documento informativo, o es necesario diligenciar alguna información en este anexo. "/>
    <s v="https://mintic.sharepoint.com/:b:/g/direccion_economia_digital/ESBaWWX3uzpKgRcDTcaOOsQBq0Qu4hxbNDIa3jouWmkHGA?e=ZxJzog"/>
    <s v="Atendiendo su  pregunta,  en el Anexo 8 – proyecto de resolución asignación de recursos, en este anexo se encuentra información del proceso para la asignación de recursos, formatos donde se consolidará la asignación de recursos y ejecución del presupuesto para los participantes ganadores de la convocatoria, por lo tanto además de ser un documento informativo es necesario que a medida que se va desarrollando la convocatoria los participantes deban utilizar algunos de los formatos proporcionados en este anexo. "/>
    <d v="2021-06-03T19:37:00"/>
    <x v="0"/>
    <x v="9"/>
    <s v="Daniela Aleman"/>
    <s v="Nicolas"/>
    <n v="25.97027777787298"/>
    <x v="0"/>
    <m/>
    <m/>
  </r>
  <r>
    <x v="144"/>
    <x v="0"/>
    <d v="2021-06-02T17:38:47"/>
    <d v="2021-06-04T17:38:47"/>
    <x v="0"/>
    <s v="(3) Solicitudes u observaciones al proceso de convocatoria"/>
    <s v="Legis Editores S.A."/>
    <n v="860042209"/>
    <x v="4"/>
    <s v="(0) -Seleccione-"/>
    <x v="5"/>
    <s v="José Antonio Currea Diaz"/>
    <n v="3102698759"/>
    <s v="martha.penen@legis.com.co"/>
    <s v="3. Con relación al ANEXO 9. PROTOCOLO DE INDISPONIBILIDAD PARA LA PRESENTACIÓN DE PROPUESTAS A LA CONVOCATORIA nos podrían indicar si es un documento informativo, o es necesario diligenciar alguna información en este anexo."/>
    <s v="https://mintic.sharepoint.com/:b:/g/direccion_economia_digital/ESBaWWX3uzpKgRcDTcaOOsQBq0Qu4hxbNDIa3jouWmkHGA?e=ZxJzog"/>
    <s v="Atendiendo su pregunta: ANEXO 9. PROTOCOLO DE INDISPONIBILIDAD PARA LA PRESENTACIÓN DE PROPUESTAS A LA CONVOCATORIA , este documento es Informativo,  NO es necesario diligenciar  información en este anexo, si es necesario que el participante lo tenga encuenta para que conozca el protocolo de indisponibilidad para la presentación de la propuesta."/>
    <d v="2021-06-03T19:37:00"/>
    <x v="0"/>
    <x v="9"/>
    <s v="Daniela Aleman"/>
    <s v="Nicolas"/>
    <n v="25.97027777787298"/>
    <x v="0"/>
    <m/>
    <m/>
  </r>
  <r>
    <x v="145"/>
    <x v="0"/>
    <d v="2021-06-02T17:57:57"/>
    <d v="2021-06-04T17:57:57"/>
    <x v="0"/>
    <s v="(3) Solicitudes u observaciones al proceso de convocatoria"/>
    <s v="ROYAL MEDIA GROUP SAS"/>
    <n v="8020208150"/>
    <x v="1"/>
    <s v="(Video) Video"/>
    <x v="5"/>
    <s v="JOHN FABIO LOPEZ RODRIGUEZ"/>
    <n v="3057142557"/>
    <s v="juridica@royalmedia.com.co"/>
    <s v="OBSERVACION ANEXO TECNICO                                                                                              1. ESTUDIO DE MERCADO - COTIZACIONES – ANEXO 4.2. Teniendo en cuenta el Estudio de Mercado que realizará mi representada solicitamos por favor a la Entidad aclarar, si las cotizaciones solicitadas dentro de la Convocatoria de referencia pueden ser expedidas por sociedades extranjeras o si únicamente pueden ser colombianas. _x000a_Cordialmente,_x000a_"/>
    <s v="https://mintic.sharepoint.com/:b:/g/direccion_economia_digital/EcWStW80llJCttUWMlWf2DcBBhkcpD0arhLrGpCAQFYEJQ?e=2QGuNb"/>
    <s v="Teniendo en cuenta la inqiuietud presentada le informamos que si está permitido presentar cotizaciones de proveedores extranjeros, pero para estas deberán cumplir con los requisitos jurídicos principalmente lo que a continuación se expresa en el anexo técnico  apartado &quot;8.2.132.Proveedores extranjeros: Adicional a los requisitos antes identificados, las personas jurídicas extranjeras deben presentar los documentos que acrediten su existencia y conformación de acuerdo con la normativa de su país de origen. En todo caso la documentación presentada debe tener como vigencia de expedición no superior a 30 días antes de su presentación.&quot;  y las condiciones generales de las cotizaciones que se establecen en cada una de las líneas estratégicas"/>
    <d v="2021-06-03T20:53:00"/>
    <x v="0"/>
    <x v="7"/>
    <s v="Daniela Aleman"/>
    <s v="Nicolas"/>
    <n v="26.917499999923166"/>
    <x v="0"/>
    <m/>
    <m/>
  </r>
  <r>
    <x v="146"/>
    <x v="0"/>
    <d v="2021-06-02T18:07:21"/>
    <d v="2021-06-04T18:07:21"/>
    <x v="0"/>
    <s v="(2) Asesoría o consultas sobre la postulación de propuestas"/>
    <s v="Editora del Mar S.A."/>
    <n v="890404273"/>
    <x v="4"/>
    <s v="(0) -Seleccione-"/>
    <x v="27"/>
    <s v="Wilmer Aljure"/>
    <n v="3145959114"/>
    <s v="waljure@eluniversal.com.co"/>
    <s v="Para la vinculación de nuevo personal se enumeran los requisitos de contratación y selección, ¿son diferentes los requisitos o procesos cuando el personal ya está vinculado con la compañía y se requiere asignar al proyecto?"/>
    <m/>
    <s v="De acuerdo a su inquietud, en el anexo 5 “Anexo Técnico”, en el punto 8 “CARACTERISTICAS Y CONDICIONES DE LOS EJES ESTRATEGICOS PARA EL DESARROLLO DE PROYECTOS OBJETO DE FINANCIACION”, numeral 8.2.1.5 “Equipo de trabajo”, en los siguientes ejes: EJE 2 – “ACOMPAÑAMIENTO EN LA TRANSFORMACIÓN DE LOS PROCESOS EMPRESARIALES” y EJE 3 – “DESARROLLO E IMPLEMENTACIÓN DE TECNOLOGÍA PARA LA TRANSFORMACIÓN DIGITAL” en los   items 8.2.1.5, 8.2.2.6, 8.3.1.3, 8.3.23  y 8.3.3.3 “Equipo de trabajo” se indica que para su ejecución respectiva de actividades, en el momento que se requiera la vinculación o mantenimiento de equipo de trabajo, el mismo deberá ser vinculado y articulado de conformidad con la legislación colombiana (Código Sustantivo del Trabajo o Contrato Civil), para todos los casos, en todo caso es de exclusiva responsabilidad del beneficiario, el cumplimiento de las obligaciones con los integrantes del equipo de trabajo."/>
    <d v="2021-06-03T17:51:00"/>
    <x v="0"/>
    <x v="0"/>
    <s v="Daniela Aleman"/>
    <s v="Nicolas"/>
    <n v="23.727500000037253"/>
    <x v="0"/>
    <m/>
    <m/>
  </r>
  <r>
    <x v="147"/>
    <x v="0"/>
    <d v="2021-06-02T18:09:49"/>
    <d v="2021-06-04T18:09:49"/>
    <x v="0"/>
    <s v="(2) Asesoría o consultas sobre la postulación de propuestas"/>
    <s v="Editora del Mar S.A."/>
    <n v="890404273"/>
    <x v="4"/>
    <s v="(0) -Seleccione-"/>
    <x v="27"/>
    <s v="Wilmer Aljure"/>
    <n v="3145959114"/>
    <s v="waljure@eluniversal.com.co"/>
    <s v="Para el personal vinculado a la compañía y se requiera distribuir un porcentaje del tiempo para el proyecto y otro porcentaje a tareas propias del cargo, como se debe calcular el valor y especificar en el presupuesto ¿días, horas, semanas, fracciones?"/>
    <m/>
    <s v="De acuerdo a su siguiente inquietud, en el mismo anexo 5 “Anexo tecnico”, en los   items 8.2.1.5, 8.2.2.6, 8.3.1.3, 8.3.23  y 8.3.3.3 “Equipo de trabajo”, se estipula que el solicitante deberá describir detalladamente en la propuesta el mecanismo de selección, características del perfil a contratar, funciones o actividades que desarrollará, especialmente para su inquietud el tiempo requerido, salarios u honorarios estimados."/>
    <d v="2021-06-03T17:51:00"/>
    <x v="0"/>
    <x v="0"/>
    <s v="Daniela Aleman"/>
    <s v="Nicolas"/>
    <n v="23.686388888920192"/>
    <x v="0"/>
    <m/>
    <m/>
  </r>
  <r>
    <x v="148"/>
    <x v="0"/>
    <d v="2021-06-02T18:11:16"/>
    <d v="2021-06-04T18:11:16"/>
    <x v="0"/>
    <s v="(2) Asesoría o consultas sobre la postulación de propuestas"/>
    <s v="Editora del Mar S.A."/>
    <n v="890404273"/>
    <x v="4"/>
    <s v="(0) -Seleccione-"/>
    <x v="27"/>
    <s v="Wilmer Aljure"/>
    <n v="3145959114"/>
    <s v="waljure@eluniversal.com.co"/>
    <s v="En la adquisición de hardware hay garantías por dispositivo.  Para equipos de infraestructura TI es usual adquirir extensión de la garantía y soporte. ¿Cuál es el tiempo máximo permitido para extender la garantía de los equipos?"/>
    <m/>
    <s v="De acuerdo a su última consulta, le informamos que en el anexo 5 “Anexo técnico”, en el EJE 2 – “ACOMPAÑAMIENTO EN LA TRANSFORMACIÓN DE LOS PROCESOS EMPRESARIALES”, en el punto 8.2.1.6 “Requisitos para la entrega de Software o Hardware”, en el punto Garantía, se menciona que en el documento descriptivo de los elementos adquiridos, se debe señalar la vigencia de cobertura técnica de reparación, mantenimiento y/o sustitución de los equipos de ser necesario, así mismo en el punto 8.3.1 “ACTUALIZACIÓN Y/O ADQUISICIÓN E IMPLEMENTACIÓN DE INFRAESTRUCTURA DE TECNOLOGÍA DE LA INFORMACIÓN (TI)”, en el item Garantías ofrecidas se indica que en el documento técnico y cotizaciones que se alleguen para evaluación, deben contener las garantías que ofrecen los proveedores durante la ejecución del contrato y post contractualmente, en lo que corresponde al hardware se debe realizar la relación de cada uno de los elementos con base en la ficha técnica del fabricante, ya sea para adquisición de partes, componentes o equipos de hardware indicando como mínimo nombre, marca, modelo, soporte, garantías, así como también realizando la descripción detallada.  "/>
    <d v="2021-06-03T17:51:00"/>
    <x v="0"/>
    <x v="0"/>
    <s v="Daniela Aleman"/>
    <s v="Nicolas"/>
    <n v="23.662222222192213"/>
    <x v="0"/>
    <m/>
    <m/>
  </r>
  <r>
    <x v="149"/>
    <x v="0"/>
    <d v="2021-06-02T18:12:30"/>
    <d v="2021-06-04T18:12:30"/>
    <x v="0"/>
    <s v="(2) Asesoría o consultas sobre la postulación de propuestas"/>
    <s v="Editora del Mar S.A."/>
    <n v="890404273"/>
    <x v="4"/>
    <s v="(0) -Seleccione-"/>
    <x v="27"/>
    <s v="Wilmer Aljure"/>
    <n v="3145959114"/>
    <s v="waljure@eluniversal.com.co"/>
    <s v="En el numeral 8.3.1, ítem garantías ofrecidas, por favor especificar que tipo de garantías o pólizas deben ofrecer o adquirir los proveedores en sus cotizaciones para la ejecución del contrato y post contractualmente y cumplir con este ítem."/>
    <m/>
    <s v="Se aclara al observante que la garantía que allí se solicita, refiere a que todo equipo, parte o dispositivo de hardware que es comercializado por el fabricante o proveedor autorizado, que debe gozar de garantías limitadas contra potenciales desperfectos de fábrica cuando se han utilizado conforme a los instructivos o especificaciones que asiste cada producto. Por lo tanto y en este sentido, se deben mencionar los periodos y/o características que proporciona el fabricante o proveedor, para dar respuesta a los posibles desperfectos o fallas que llegasen a presentar los dispositivos, equipos o elementos que desea adquier el participante._x000a_"/>
    <d v="2021-06-11T21:55:00"/>
    <x v="1"/>
    <x v="2"/>
    <m/>
    <s v="Miguel"/>
    <n v="219.70833333337214"/>
    <x v="0"/>
    <m/>
    <m/>
  </r>
  <r>
    <x v="150"/>
    <x v="0"/>
    <d v="2021-06-02T18:39:47"/>
    <d v="2021-06-04T18:39:47"/>
    <x v="0"/>
    <s v="(2) Asesoría o consultas sobre la postulación de propuestas"/>
    <s v="Resander"/>
    <n v="804011421"/>
    <x v="0"/>
    <s v="(0) -Seleccione-"/>
    <x v="30"/>
    <s v="Fernando Tibaduiza Araque"/>
    <n v="3106252135"/>
    <s v="resandergerencia@gmail.com"/>
    <s v="1. Las emisoras que a la fecha tienen pendiente recibir la prórroga de la licencia, pero, sin embargo, realizaron el procedimiento para solicitar la concesión, ¿pueden participar?"/>
    <m/>
    <s v="&quot;La entidad se ratifica en las respuestas a las observaciones en la etapa de borradores.  Se reitera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_x000a__x000a_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En esa medida, todos aquellos proveedores que se encuentren incursos en dicha condición se encuentran habilitados para participar en la convocatoria. Asi mismo, la entidad analizará las situaciones particulares de cada una de las solicitudes de prórroga, incluso las efectuadas desde la apertura de la convocatoria y hasta su cierre, en atención a que la verificación de las condiciones obedecen a condiciones inherentes a los mismos y particularmente al cumplimiento de las obligaciones que les asisten en su condición de operadores del servicio de radiodifusión sonora.  Por lo anterior, mediante adenda al anexo técnico se incluirán las condiciones necesarias para aquellos oferentes que se encuentren  en tal situación atinente a la solicitud de la prórroga radicada en tiempo y oportunidad ante la entidad o en su defecto la necesidad de que el oferente asuma los compromisos corespondientes al trámite respectivo.&quot;_x000a_"/>
    <d v="2021-06-11T21:55:00"/>
    <x v="1"/>
    <x v="2"/>
    <m/>
    <s v="Miguel"/>
    <n v="219.25361111119855"/>
    <x v="0"/>
    <m/>
    <m/>
  </r>
  <r>
    <x v="151"/>
    <x v="0"/>
    <d v="2021-06-02T18:39:47"/>
    <d v="2021-06-04T18:39:47"/>
    <x v="0"/>
    <s v="(2) Asesoría o consultas sobre la postulación de propuestas"/>
    <s v="Resander"/>
    <n v="804011421"/>
    <x v="0"/>
    <s v="(0) -Seleccione-"/>
    <x v="30"/>
    <s v="Fernando Tibaduiza Araque"/>
    <n v="3106252135"/>
    <s v="resandergerencia@gmail.com"/>
    <s v="2. ¿Se podrá destinar recurso de los solicitados para garantizar el funcionamiento, durante al menos 6 meses, de un equipo de la radio, compuesto por tres personas, dedicadas a la producción y gestión del recurso informativo digital que se producirá con los equipos solicitados para digitalizar la emisora?. "/>
    <m/>
    <s v="En atención a su solicitud, se le informa al interesado que dentro del Anexo  No. 5 “Anexo Técnico” en el numeral 13. “RESTRICCIONES PARA EL USO DE LOS RECURSOS”, se han establecido en cada una de las líneas estratégicas y se consideran gastos o ítems no objeto de financiación de los programas de transformación digital, los que se enumeran y uno de estos ítem corresponde al  siguiente: “El recurso humano que supere el cincuenta por ciento (50%) del costo total del programa objeto de financiación”. Por lo tanto se considera no financiable en el caso que el interesado menciona en su consulta, adicionalmente debe ser personal nuevo a contratar.  "/>
    <d v="2021-06-03T19:59:00"/>
    <x v="0"/>
    <x v="1"/>
    <s v="Daniela Aleman"/>
    <s v="Miguel"/>
    <n v="25.320277777849697"/>
    <x v="0"/>
    <m/>
    <m/>
  </r>
  <r>
    <x v="152"/>
    <x v="0"/>
    <d v="2021-06-02T18:39:47"/>
    <d v="2021-06-04T18:39:47"/>
    <x v="0"/>
    <s v="(2) Asesoría o consultas sobre la postulación de propuestas"/>
    <s v="Resander"/>
    <n v="804011421"/>
    <x v="0"/>
    <s v="(0) -Seleccione-"/>
    <x v="30"/>
    <s v="Fernando Tibaduiza Araque"/>
    <n v="3106252135"/>
    <s v="resandergerencia@gmail.com"/>
    <s v="3. ¿Se puede presentar un proyecto de manera conjunta para dos o tres emisoras?. Que sea de impacto regional y cobertura geográfica?.  "/>
    <m/>
    <s v="Dando alcance a su solicitud de la tercera pregunta, se le informa al interesado que dependiendo del eje y la línea estratégica seleccionada podrá enfocar su propuesta ,  teniendo en cuenda los requisitos específicos por subcategoría y los requisitos habilitantes. Así mismo dentro de las Condiciones comunes a las subcategorías de radiodifusión sonora 1.1. Proveedores radiodifusión sonora emisoras Clase A, 1.2. Proveedores radiodifusión sonora emisoras Clase B y 1.3. Proveedores radiodifusión sonora emisoras Clase C, se plantea que &quot;Se encuentran habilitados para presentar propuesta en la Categoría No. 1 Radiodifusión Sonora, aquellos proveedores que hayan obtenido la habilitación y suscrito el contrato de concesión a través de figuras asociativas plurales como unión temporal o consorcio.&quot;_x000a_Lo invitamos a consultar en el Anexo No. 5 “Anexo Técnico”, y enfocar su proyecto en  los ejes y las líneas estratégicas en el numeral 8.  CARACTERISTICAS Y CONDICIONES DE LOS EJES ESTRATEGICOS PARA EL DESARROLLO DE PROYECTOS OBJETO DE FINANCIACION, para  los requisitos y condiciones de participación en el numeral 7.1  categoría No. 1 “Radiodifusión sonora” y por ultimo para los requisitos habilitantes se encuentra en el _x0009_documento de “CONDICIONES DE PARTICIPACIÓN CONVOCATORIA DEFINITIVA MINTIC No. 001 de 2021”,  en el numeral 4 REQUISITOS HABILITANTES. "/>
    <d v="2021-06-03T19:59:00"/>
    <x v="0"/>
    <x v="1"/>
    <s v="Daniela Aleman"/>
    <s v="Nicolas"/>
    <n v="25.320277777849697"/>
    <x v="0"/>
    <m/>
    <m/>
  </r>
  <r>
    <x v="153"/>
    <x v="0"/>
    <d v="2021-06-02T18:52:12"/>
    <d v="2021-06-04T18:52:12"/>
    <x v="0"/>
    <s v="(2) Asesoría o consultas sobre la postulación de propuestas"/>
    <s v="Corporación de medios comunitarios del aburra norte"/>
    <n v="9002190544"/>
    <x v="1"/>
    <s v="(Video) Video"/>
    <x v="31"/>
    <s v="Líder Echavarría Franco"/>
    <n v="3174870105"/>
    <s v="comunnorte@gmail.com"/>
    <s v="Cuales son las categorias y las subcategorias en la convocatoria? "/>
    <m/>
    <s v="Dando respuesta a su inquietud, de acuerdo al numeral 7. Identificación de las categorías, requisitos y Condiciones de Participación del anexo 5- Anexo Técnico. Se establecen las categorías y/o subcategorías, de la siguiente forma:_x000a__x000a_7.1 Categoría Nº 1 Radiodifusión sonora. Que está dirigida a los proveedores del servicio de radiodifusión sonora comercial y radiodifusión sonora comunitaria, vinculados a la gestión indirecta del servicio a través de concesión vigente suscrita con el MinTIC, por tecnología de transmisión en amplitud modulada (A.M.) y o frecuencia modulada (F.M.). las subcategorías que las componen son:  1.1 Proveedores radiodifusión sonora emisoras Clase A, 1.2 Proveedores radiodifusión sonora emisoras Clase B, 1.3 Proveedores radiodifusión sonora emisoras Clase C y 1.4 Proveedores radiodifusión sonora emisoras Clase D._x000a_7.2 Categoría Nº 2 Televisión. Que está dirigida a los operadores del servicio público de televisión, bajo la modalidad de televisión abierta y televisión cerrada. Las subcategorías que las componen son: 2.1. Operadores de canal nacional de operación privada y espacios de televisión en el canal nacional de operación pública, 2.2. Operadores estación local con ánimo de lucro, 2.3. Operadores estación local sin ánimo de lucro, 2.4. Operadores televisión comunitaria._x000a_7.3 Categoría Nº 3 Periódicos. Que esta dirigida a las personas jurídicas y/o naturales debidamente constituidas en Colombia y cuyo objeto social este asociado a la publicación de periódicos. Las subcategorías que la componen son: 3.1. Nacional y Regional con frecuencia diaria, 3.2 Nacional y Regional con frecuencia desde dos veces a la semana hasta quincenal, 3.3. Nacional y Regional con frecuencia desde tres veces al mes hasta mensual, 3.4. Local con frecuencia diaria, 3.5. Local con frecuencia desde dos veces a la semana hasta quincenal y 3.6. Local con frecuencia desde tres veces al mes hasta mensual._x000a_7.4 Categoría Nº 4 Revistas. Está dirigida a las personas jurídicas y/o naturales debidamente constituidas en Colombia y cuyo objeto social este asociado a la publicación de revistas. Las subcategorías que la componen son: 4.1. Nacional con frecuencia desde dos veces a la semana hasta quincenal, 4.2 Nacional con frecuencia desde tres veces al mes hasta mensual, 4.3. Local con frecuencia desde dos veces a la semana hasta quincenal y 4.4 Local con frecuencia desde tres veces al mes hasta mensual._x000a_7.5 Categoría Nº 5 Medios de comunicación Digitales. Está dirigida a las personas jurídicas y/o naturales debidamente constituidas en Colombia y cuyo objeto social esté asociado a medios digitales que producen su propio contenido informativo de carácter periodístico y/o de producción de noticias y/o cultural. Esta categoría no contiene subcategorías. _x000a_"/>
    <d v="2021-06-03T16:07:00"/>
    <x v="0"/>
    <x v="4"/>
    <s v="Daniela Aleman"/>
    <s v="Nicolas"/>
    <n v="21.246666666702367"/>
    <x v="0"/>
    <m/>
    <m/>
  </r>
  <r>
    <x v="154"/>
    <x v="0"/>
    <d v="2021-06-02T19:30:46"/>
    <d v="2021-06-04T19:30:46"/>
    <x v="0"/>
    <s v="(3) Solicitudes u observaciones al proceso de convocatoria"/>
    <s v="MIGUEL ANTONIO SIERRA HERNANDEZ"/>
    <n v="4082414"/>
    <x v="4"/>
    <s v="(0) -Seleccione-"/>
    <x v="24"/>
    <s v="MIGUEL ANTONIO SIERA HERNANDEZ"/>
    <n v="3102857675"/>
    <s v="miguelantoniosierrah@gmail.com"/>
    <s v="Reciban un cordial saludo:_x000a__x000a_Teniendo en cuenta que MinTIC en orden a la cantidad de observaciones que recibió al documento borrador, SOLO PUBLICÓ EL CONSOLIDADO DE RESPUESTAS Y EL DOCUMENTO DEFINITIVO DE CONVOCATORIA EL 27 DE MAYO DE 2021, es decir, cuarenta y seis (46) días hábiles después de la convocatoria borrador, se solicita respetuosamente que este Ministerio amplíe el término para la presentación de propuestas por parte de los medios de comunicación interesados en participar en la Convocatoria 001 de 2021, pues resulta ser muy poco el tiempo que se ha trasladado para que los medios de comunicación interesados preparen sus planes, programas y proyectos._x000a__x000a_No se desconoce la facultad que le es inherente al Ministerio para materializar cambios en los procesos de selección, por ello concretamente se solicita que en atención a los cambios que se han efectuado en el cronograma de la convocatoria así fueran meramente documentos borrador, SE MODIFIQUE EL NUMERAL 2 DEL DOCUMENTO DEFINITIVO DE CONVOCATORIA, ESTIPULANDO COMO FECHA LÍMITE PARA PRESENTAR PROPUESTAS PROYECTOS ACORDES A LA CONVOCATORIA Y LAS CATEGORÍAS Y/O SUBCATEGORÍAS A APLICAR – CIERRE CONVOCATORIA -, UNA (1) O DOS (2) SEMANAS MÁS._x000a__x000a_Actualmente, la fecha máxima es 25 de junio de 2021 a las 10:00 am, por lo que se solicita que esta fecha de cierre corresponda al 2 de julio o 9 de julio inclusive._x000a__x000a_Agradezco tener en cuenta esta solicitud._x000a_Atentamente,_x000a__x000a_MIGUEL ANTONIO SIERRA"/>
    <m/>
    <s v="No es procedente su solicitud. Los ajustes realizados a los documentos de la convocatoria, corresponden al desarrollo de las condiciones técnicas con el objeto de dar mayor claridad y elementos a los interesados en la estructuración de sus propuestas; en esa medida, se considera que los plazos establecidos son coherentes con las actividades de preparación y presentación de las propuestas._x000a_"/>
    <d v="2021-06-11T21:55:00"/>
    <x v="1"/>
    <x v="2"/>
    <m/>
    <s v="Nicolas"/>
    <n v="218.40388888888992"/>
    <x v="0"/>
    <m/>
    <m/>
  </r>
  <r>
    <x v="155"/>
    <x v="0"/>
    <d v="2021-06-02T19:46:56"/>
    <d v="2021-06-04T19:46:56"/>
    <x v="0"/>
    <s v="(3) Solicitudes u observaciones al proceso de convocatoria"/>
    <s v="ANA MARIA JAUREGUI"/>
    <n v="1007449281"/>
    <x v="1"/>
    <s v="(Prensa) Prensa"/>
    <x v="6"/>
    <s v="ANA MARIA JAUREGUI CORTES"/>
    <n v="3114445550"/>
    <s v="jaureguicortes18@gmail.com"/>
    <s v="Estimados señores del MINTIC, reciban un atento saludo._x000a__x000a_Con base en los términos para presentar solicitudes y observaciones al documento de la Convocatoria 001 de 2021 que trata sobre transformación digital y formalización de medios de comunicación, me permito solicitar tener en cuenta lo siguiente:_x000a__x000a_De acuerdo con los términos de la página 7 “Categoría No. 5 Digitales” los participantes de la convocatoria que quieran presentarse dentro de esta categoría, deben “acreditar que el medio digital cuenta con su propia página web, hosting y dominio (URL) propios”, debidamente constituidos y en operación antes del 11 de marzo del año 2020…”_x000a__x000a_Particularmente, la categoría “digitales” está dirigida a las personas jurídicas y/o naturales debidamente constituidas en Colombia y cuyo objeto social esté asociado a medios digitales que producen su propio contenido informativo de carácter periodístico y/o de producción de noticias y/o cultural, para lo cual deben acreditar lo siguiente:_x000a__x000a_-Que correspondan a medios de comunicación colombianos, cuyo canal de difusión sea únicamente página web._x000a__x000a_-La página web del medio debe haberse creado y encontrarse activa, como mínimo, a partir del 11 de marzo del año 2020._x000a__x000a_-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l mismo)._x000a__x000a_- Certificado de la Matricula Profesional del desarrollador junto con el Certificado de que lo acredite como desarrollador de software. Evidencia de la URL y Hosting. Registros fotográficos donde demuestre que la plataforma está en funcionamiento._x000a__x000a_- Que el medio realice la producción de contenido informativo de carácter periodístico y/o de producción de noticias y/o cultural._x000a__x000a_Estos requerimientos resultan desproporcionados, pues existen medios digitales que operan a través de redes sociales, por lo que no figuran propiamente como titulares de un dominio o URL comprado. Particularmente, existen portales de noticias en todas las redes sociales, que pueden demostrar su sistematicidad y periodicidad incluso mucho antes que la pandemia y estos además corresponden a pequeños medios de comunicación locales que tienen como propósito difundir noticias y transmitir información a la comunidad, cuentan con un número importante de seguidores y son páginas públicas en las que cualquier persona puede acceder a ella desde los motores de búsqueda de Internet, o, a través de la URL de cada red social, sea Facebook, Instagram, Telegram, Twitter, etc._x000a__x000a_Vale aclarar que de no permitirse la participación, se estaría vulnerando un núcleo esencial del derecho fundamental a la libertad de expresión, pues tal como lo expresa el artículo 20 de la Constitución Política, toda persona la libertad de fundar medios masivos de comunicación, los cuales tienen tanto libertad en su funcionamiento, como una responsabilidad social, sin que estén sometidos a censura alguna._x000a__x000a_En sentido similar, tener un medio digital haciendo uso de plataformas de uso común, es una manifestación del libre desarrollo de la actividad económica y la iniciativa privada consagradas constitucionalmente en el artículo 333 de la Constitución Política._x000a__x000a_En consecuencia, si la Constitución garantiza el libre funcionamiento de los medios de comunicación, resultaría entonces desproporcionado que por tratarse de medios “digitales” se les exija contar con su propia página web, hosting y dominio (URL) propios; pues la realidad es que muchos de los medios de comunicación digitales que requieren de financiación directa y reactivarse económicamente, operan a través de páginas web, hosting y dominio (URL) que no son propios, pues su titular es el propietario de la red social que utilizan como mecanismo de difusión._x000a__x000a_En orden a lo expuesto anteriormente, solicito que por favor el MinTIC/ Fondo Único de Tecnologías de la Información y las Comunicaciones, aclare si este tipo de medios digitales, que pueden acreditar su constitución, existencia y operación desde antes del 11 de marzo de 2020 no podrían acceder a la Convocatoria por no contar con dominio (URL) que le sean propios._x000a__x000a_Atentamente,_x000a__x000a_ANA MARIA JÁUREGUI C."/>
    <m/>
    <s v="Atendiendo su inquietud, informamos que la presente convocatoria atiende a los principios de la función administrativa y los propios de selección objetiva, transparencia, economía y responsabilidad, los cuales son de estricta atención por parte de la entidad y los participantes en la misma. _x000a__x000a_En el marco del artículo 105 de la Ley 2063 de 2020, el Fondo Único de Tecnologías de la Información y las Comunicaciones, en articulación con los objetivos trazados en el Plan Nacional de Desarrollo 2018-2022, “Pacto por Colombia - Pacto por la Equidad”, evidenció la necesidad de fomentar iniciativas que promuevan el uso estratégico de las tecnologías de la información y las comunicaciones como un habilitador y dinamizador del desarrollo social y económico, con impactos positivos en la productividad y la competitividad, considerando que estas premisas se traducen en crecimiento económico de largo plazo, reducción de la desigualdad y, por ende, mejoras en la calidad de vida de los ciudadanos, y para el caso que nos ocupa la reactivación económica de los medios de comunicación. _x000a_Entendemos sus observaciones, pero reiteramos que para la presente convocatoria existen unas condiciones específicas que son de obligatorio cumplimiento. En su caso específico, informamos que se encuentran en el numeral 7.5 Categoría Nº 5 Medios de comunicación digitales, estas son:  1) Que correspondan a medios de comunicación colombianos, cuyo canal de difusión sea únicamente pá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y 4) Que el medio realice la producción de contenido informativo de carácter periodístico y/o de producción de noticias y/o cultural._x000a_"/>
    <d v="2021-06-03T16:13:00"/>
    <x v="0"/>
    <x v="4"/>
    <s v="Daniela Aleman"/>
    <s v="Nicolas"/>
    <n v="20.434444444428664"/>
    <x v="0"/>
    <m/>
    <m/>
  </r>
  <r>
    <x v="156"/>
    <x v="0"/>
    <d v="2021-06-02T20:16:31"/>
    <d v="2021-06-04T20:16:31"/>
    <x v="0"/>
    <s v="(3) Solicitudes u observaciones al proceso de convocatoria"/>
    <s v="ZELICA VANESSA SIERRA NAUSAN"/>
    <n v="1000728196"/>
    <x v="0"/>
    <s v="(0) -Seleccione-"/>
    <x v="32"/>
    <s v="ZELICA VANESSA SIERRA NAUSAN"/>
    <n v="3133489940"/>
    <s v="sierra_efren@hotmail.com"/>
    <s v="En atención a lo establecido en el cronograma respecto a la presentación de observaciones y solicitudes relacionadas con la Convocatoria del Ministerio de las TIC para la transformación digital y el fortalecimiento de los medios de comunicación en Colombia, presento los siguientes comentarios y solicitudes:_x000a__x000a_SOBRE LOS HECHOS CONSTITUTIVOS DE CORRUPCIÓN CUANDO YA SE HA PROFERIDO ACTO ADMINISTRATIVO DE CARÁCTER PARTICULAR Y CONCRETO._x000a__x000a_El párrafo final del subnumeral 1.1. de la Convocatoria señala que el MinTIC/ Fondo Único de Tecnologías de la Información y las Comunicaciones pueden comprobar la existencia de hechos constitutivos de corrupción por parte de un participante en dos (2) momentos:_x000a__x000a_A.      Durante la convocatoria, caso en el cual, se rechazará la respectiva propuesta del participante._x000a_B.      En la ejecución del proyecto, es decir, cuando el medio de comunicación ya ha resultado beneficiado de los recursos, caso en el cual, tal circunstancia podrá dar lugar a la declaratoria de las sanciones a la que haya lugar._x000a__x000a_Es claro que en el primer evento, aún no se han asignado los recursos al medio que se ve inmerso en el hecho de corrupción, y, en todo caso, estos recursos se asignarían a otro u otros participantes en cada categoría o subcategoría. En el segundo evento, el medio de comunicación implicado en hechos de corrupción ya tendría un proyecto en ejecución, lo que inequívocamente implica que es porque el Mintic/ Fondo Único De Tecnologías De La Información Y las Comunicaciones, ya le adjudicó dineros públicos a través del correspondiente acto administrativo particular._x000a__x000a_Sin embargo, EN NINGUNA PARTE DE LA CONVOCATORIA SE SEÑALA EXPRESAMENTE QUÉ SUCEDERÁ CON LOS RECURSOS QUE FUERON ADJUDICADOS A TRAVÉS DEL ACTO ADMINISTRATIVO PARA ESOS MEDIOS QUE POSIBLEMENTE SE ENCUENTREN RELACIONADOS CON CORRUPCIÓN Y YA ESTÉN EJECUTANDO RECURSOS DEL FUNTIC._x000a__x000a_MUY RESPETUOSAMENTE SOLICITO QUE SE OBLIGUE DE MANERA EXPLÍCITA A ESOS MEDIOS DE COMUNICACIÓN A EFECTUAR, EN UN TÉRMINO PERENTORIO, LA DEVOLUCIÓN DE LA TOTALIDAD DE DINERO QUE HAYA SIDO DESEMBOLSADO A SU FAVOR. EN SENTIDO SIMILAR, SE SOLICITA ACLARAR SI EL MINTIC/ FONDO ÚNICO DE TECNOLOGÍAS DE LA INFORMACIÓN Y LAS COMUNICACIONES REASIGNARÁ ESE DINERO Y CON BASE EN QUÉ CRITERIOS."/>
    <m/>
    <s v="Tal y como expresa el documento &quot;Condiciones de participación convocatoria 001 de 2021&quot; en el último párrafo del numeral 1.1., si los hechos constitutivos de corrupción tuvieren lugar dentro del plazo de ejecución del proyecto, tales circunstancias podrán dar lugar a la declaratoria de las sanciones a la que haya lugar, de conformidad con las reglas previstas para el efecto en la ley, esto involucra la ejecución de la póliza de cumplimiento de disposiciones legales, que constituye el beneficiario para iniciar la ejecución de su proyecto, que ampara perjuicios e incumplimientos, de manera total o parcial de las obligaciones contenidas en el acto administrativo mediante el cual se otorga la financiación del proyecto, así como todas las obligaciones derivadas de las condiciones definitivas de participación._x000a_Con esto el MinTIC considera que ha tomado todas las medidas necesarias para garantizar el buen uso de los recursos incluido el caso que usted menciona."/>
    <d v="2021-06-04T11:59:00"/>
    <x v="0"/>
    <x v="0"/>
    <s v="Daniela Aleman"/>
    <s v="Nicolas"/>
    <n v="39.708055555529427"/>
    <x v="0"/>
    <m/>
    <m/>
  </r>
  <r>
    <x v="157"/>
    <x v="0"/>
    <d v="2021-06-02T20:16:31"/>
    <d v="2021-06-04T20:16:31"/>
    <x v="0"/>
    <s v="(3) Solicitudes u observaciones al proceso de convocatoria"/>
    <s v="ZELICA VANESSA SIERRA NAUSAN"/>
    <n v="1000728196"/>
    <x v="0"/>
    <s v="(0) -Seleccione-"/>
    <x v="32"/>
    <s v="ZELICA VANESSA SIERRA NAUSAN"/>
    <n v="3133489940"/>
    <s v="sierra_efren@hotmail.com"/>
    <s v="REPORTES JUDICIALES Y ANTECEDENTES EN CONTRALORÍA Y PROCURADURÍA._x000a_El subnumeral 2.11 de la Convocatoria (página 20) en su literal f menciona que la propuesta del medio de comunicación será rechazada “Cuando el participante o su representante legal se encuentre reportado en el Boletín de Responsables Fiscales de la Contraloría General de la República, o tenga antecedentes disciplinarios ante la Procuraduría General de la Nación o antecedentes judiciales o se encuentre reportado en el Registro nacional de medidas correctivas.”_x000a_De la lectura de este numeral es claro que si al momento de presentar la propuesta existen reportes en el Boletín de Responsables Fiscales, antecedentes disciplinarios o antecedentes judiciales, se rechazará la propuesta. Vale aclarar que es perfectamente posible que al momento de presentar esa propuesta, el participante persona natural o el representante de la persona jurídica no esté reportado y en consecuencia, su propuesta sea elegida, profiriendo el Acto Administrativo de carácter particular y concreto a través del cual se ordenará la financiación de su proyectos. SIN EMBARGO, ESA SITUACIÓN PUEDE CAMBIAR, PUES EL REPORTE PUEDE PRODUCIRSE DURANTE LA EJECUCIÓN DEL PROYECTO Y EN EL PERIODO DE TIEMPO COMPRENDIDO HASTA ANTES DEL 31 DE DICIEMBRE DE 2021._x000a_DESDE ESTA PERSPECTIVA, SE SOLICITA ACLARAR: ¿QUÉ GRADO DE INCIDENCIA TENDRÁ EL HECHO DE APARECER REPORTADO EN EL BOLETÍN DE RESPONSABLES FISCALES O DE FIGURAR CON ANTECEDENTES DISCIPLINARIOS O ANTECEDENTES JUDICIALES, LUEGO DE HABER RESULTADO BENEFICIARIO DE LA ADJUDICACIÓN DE LOS RECURSOS, ES DECIR, UNA VEZ EL ACTO ADMINISTRATIVO HAYA QUEDADO EN FIRME?_x000a__x000a_Muchas gracias, quedo atenta a sus respuestas._x000a__x000a_ZELICA VANESSA SIERRA NAUSAN"/>
    <m/>
    <s v="En atención a la observación planteada, se aclara que dicha situación corresponde a una de las condiciones reguladas en el numeral 1.11 CUMPLIMIENTO DEL RÉGIMEN DE INHABILIDADES E INCOMPATIBILIDADES, según el cual “Si llegare a sobrevenir inhabilidad o incompatibilidad en el beneficiario, éste renunciará a su financiamiento y procederá a realizar la devolución de los recursos que hasta el momento de la declaratoria no se hayan ejecutado&quot;, por el que en caso de llegarse a dar la situación reglada de inhabilidad sobreviniente se dará aplicación a dicho numeral._x000a_"/>
    <d v="2021-06-11T21:55:00"/>
    <x v="1"/>
    <x v="2"/>
    <m/>
    <s v="Miguel"/>
    <n v="217.64138888893649"/>
    <x v="0"/>
    <m/>
    <m/>
  </r>
  <r>
    <x v="158"/>
    <x v="0"/>
    <d v="2021-06-02T20:18:06"/>
    <d v="2021-06-04T20:18:06"/>
    <x v="0"/>
    <s v="(3) Solicitudes u observaciones al proceso de convocatoria"/>
    <s v="ZULAY RODRIGUEZ"/>
    <n v="35533674"/>
    <x v="0"/>
    <s v="(0) -Seleccione-"/>
    <x v="5"/>
    <s v="ZULAY RODRIGUEZ RODRIGUEZ"/>
    <n v="3176397431"/>
    <s v="ZULAY.RODRIGUEZ@TELEFONICA.COM"/>
    <s v="Buen día señores MINTIC,  Agradezco ayuda con las siguientes observaciones a los documentos definitivos del proceso de transformación medios de comunicación._x000a_1. En caso tal que los bienes y servicios que integran la propuesta estén contemplados en los acuerdos marco de Colombia Compra Eficiente,  por favor aclarar si estos bienes o servicios serán adquiridos por los medios de comunicación a través de la plataforma CCE o cual será el mecanismo para estas contrataciones, se podrán dar a través de diferentes proveedores siempre y cuando no se supere el presupuesto de los ítems de Colombia Compra Eficiente?. "/>
    <m/>
    <s v="&quot;En lo que corresponde a la inquietud relacionada con la posibilidad de adquirir los bienes a través de la plataforma, se aclara al observante que el Sistema Electrónico de Contratación Pública (SECOP II) tiene por objeto la administración del sistema de compras públicas única y exclusivamente respecto de las entidades a las que se refiere el artículo 2 de la Ley 80 de 1993; (b) a las que se refieren los artículos 10, 14 y 24 de la Ley 1150 de 2007 y (c) aquellas Entidades que por disposición de la ley deban aplicar la Ley 80 de 1993 y la Ley 1150 de 2007, los particulares que ejecute recursos públicos y tengan la obligación legal de dar publicidad a su actividad contractual de acuerdo con la Ley 1150 de 2007 y la Ley de transparencia 1712 de 2014, como empresas industriales y comerciales del Estado, las sociedades de economía mixta y las empresas de servicios públicos domiciliarios._x000a__x000a_En esa medida, no es viable que las personas naturales y las personas jurídicas de carácter privado que no ostenten las condiciones establecidas en la normativa referida realicen la adquisición de bienes o servicios a través de la plataforma SECOP II. No obstante, se reitera que es obligatorio para los proponentes adherirse a los precios establecidos en los acuerdos marco de precios suscritos por Colombia Compra Eficiente. En esa medida,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Ahora bien, en lo que corresponde a los proveedores, el proponente beneficiario de la financiación se encuentra en libertad de escoger, siempre y cuando el proveedor final no superé el precio de referencia establecido en el instrumento respectivo.  &quot;_x000a_"/>
    <d v="2021-06-11T21:55:00"/>
    <x v="1"/>
    <x v="2"/>
    <m/>
    <s v="Miguel"/>
    <n v="217.61499999999069"/>
    <x v="0"/>
    <m/>
    <m/>
  </r>
  <r>
    <x v="159"/>
    <x v="0"/>
    <d v="2021-06-02T20:18:06"/>
    <d v="2021-06-04T20:18:06"/>
    <x v="0"/>
    <s v="(3) Solicitudes u observaciones al proceso de convocatoria"/>
    <s v="ZULAY RODRIGUEZ"/>
    <n v="35533674"/>
    <x v="0"/>
    <s v="(0) -Seleccione-"/>
    <x v="5"/>
    <s v="ZULAY RODRIGUEZ RODRIGUEZ"/>
    <n v="3176397431"/>
    <s v="ZULAY.RODRIGUEZ@TELEFONICA.COM"/>
    <s v="2. Se entiende que la ejecución del proyecto será hasta 31 de diciembre de 2021, sin embargo hay que tener en cuenta que hay plataformas y soluciones  que requieren que el proveedor que la suministra cumpla con un periodo de garantía, o servicios de posventa según sea el caso; esto por un tiempo que pudiera ser entre  2 o 3 años después de la instalación de la plataforma o servicio para garantizar la sostenibilidad del proyecto.  Se entiende que en esta situaciones se podrá seguir recibiendo los servicios requeridos adicionales para garantizar el funcionamiento del servicio posterior al 31 de diciembre de 2021 con forme a las obligaciones del proveedor. Por favor confirmar. "/>
    <m/>
    <s v="Dando respuesta a su inquietud, le informamos que  en ningún caso el proyecto podrá extenderse más allá del 31 de diciembre de 2021, los recursos para el proyectos estan asegurados según consta en el certificado de disponibilidad presupuestal No. 109121 del 20 de abril de 2021, expedido por el Grupo Interno de Trabajo de Presupuesto de la Subdirección Financiera del MinTIC.                                                                                            Sin embargo, se aclara que los productos y servicios que se adquieran para tener beneficios posteriores al término de la fecha de cierre del proyecto, deben acreditar su requerimiento en línea con el proyecto presentado, como por ejemplo las licencias y/o software, alquiler de hosting, entre otros, bienes y servicios que deben estar debidamente justificados según su necesidad y tiempo a adquirir, lo anterior teniendo en cuenta que es requisito para su pago. Teniendo en cuenta que el pago debe realizarse dentro del periodo asignado para la ejecución de los recursos en la resolución. Al respecto se aclara que, el término de vigencia o adquisición de los bienes y servicios a adquirir según lo antes señalado, no deben superar la duración o vigencia de la organización beneficiaria conforme lo acreditado en el certificado de existencia y representación legal expedido por la Cámara de Comercio del domicilio respectivo, o documento equivalente, así como el término de concesión o licencia de funcionamiento del medio, y no superar el servicio o software el término de 3 años (tiempo máximo que solo será aceptado si se sustenta debidamente la necesidad)._x000a_"/>
    <d v="2021-06-03T20:42:00"/>
    <x v="0"/>
    <x v="9"/>
    <s v="Daniela Aleman"/>
    <s v="Miguel"/>
    <n v="24.398333333374467"/>
    <x v="0"/>
    <m/>
    <m/>
  </r>
  <r>
    <x v="160"/>
    <x v="0"/>
    <d v="2021-06-02T20:45:43"/>
    <d v="2021-06-04T20:45:43"/>
    <x v="0"/>
    <s v="(3) Solicitudes u observaciones al proceso de convocatoria"/>
    <s v="Porteve tolima teve E. U. "/>
    <n v="809008094"/>
    <x v="0"/>
    <s v="(0) -Seleccione-"/>
    <x v="33"/>
    <s v="Luis Fernando Portillo Ospina "/>
    <n v="3124487797"/>
    <s v="tolimateve@yahoo.es"/>
    <s v="Nuestra empresa, de Porteve Tolima Líder Teve E. U., &quot; Tolima Teve&quot;, se dedica desde hace 30 años, a hacer y prestar un servicio Comunitario de Prensa, Publicidad, Radio y Televisión, dedicados a la comunidad, que no tiene accesos a medios pagados y cierto nivel, donde la comunidad por su estratificacion no alcanzan a llegar. "/>
    <m/>
    <s v="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lo anterior invitamos a consultar los términos de participación en los anexos publicados en el micrositio: https://www.mintic.gov.co/transformaciondigitalmedios. "/>
    <d v="2021-06-03T20:41:00"/>
    <x v="0"/>
    <x v="1"/>
    <s v="Alba Gómez"/>
    <s v="Nicolas"/>
    <n v="23.921388888848014"/>
    <x v="0"/>
    <m/>
    <m/>
  </r>
  <r>
    <x v="161"/>
    <x v="0"/>
    <d v="2021-06-02T20:45:51"/>
    <d v="2021-06-04T20:45:51"/>
    <x v="0"/>
    <s v="(3) Solicitudes u observaciones al proceso de convocatoria"/>
    <s v="TRINIDAD CORTES"/>
    <n v="21228148"/>
    <x v="3"/>
    <s v="(0) -Seleccione-"/>
    <x v="6"/>
    <s v="TRINIDAD CORTES"/>
    <n v="3138239295"/>
    <s v="carlosdavidsierrahurtado@gmail.com"/>
    <s v="Cordial saludo. _x000a_Solicito po favor aclaración sobre la frase &quot;Tratándose de personas naturales deberán tener capacidad jurídica para la presentación de la propuesta, la notificación del acto administrativo de reconocimiento de la financiación y ejecución del proyecto, derivado de la presente convocatoria&quot;. "/>
    <m/>
    <s v="En atención a la observación, las personas naturales que comparezcan en condición de proponentes y/o apoderados y/o representantes legales de personas jurídicas, deben tener capacidad jurídica en los términos establecidos en la normativa vigente, particularmente lo establecido en los artículos 1502 y siguientes del Código Civil. Al respecto, se aclara que según nuestro ordenamiento, se presume que todas las personas cuentan con capacidad jurídica para asumir obligaciones, y solamente en aquellos casos expresamente señalados por la misma ley, se debe entender que una persona, no ostenta el ejercicio pleno de su capacidad y en consecuencia es incapaz para asumir responsabilidades o para ejercer o exigir derechos. En esa medida, todas las personas naturales deben contar con capacidad jurídica, tanto para suscribir y presentar la propuesta, presentar solicitudes al interior de la convocatoria, participar en las audiencias de la convocatoria incluida la regulada en el numeral 5.2. de las CONDICIONES DE PARTICIPACIÓN DE LA CONVOCATORIA, notificarse del acto administrativo en caso de ser beneficiario, y en general todas las actuaciones que se realicen ante la entidad. _x000a_"/>
    <d v="2021-06-11T21:55:00"/>
    <x v="1"/>
    <x v="2"/>
    <m/>
    <s v="Miguel"/>
    <n v="217.1524999999674"/>
    <x v="0"/>
    <m/>
    <m/>
  </r>
  <r>
    <x v="162"/>
    <x v="0"/>
    <d v="2021-06-02T20:45:51"/>
    <d v="2021-06-04T20:45:51"/>
    <x v="0"/>
    <s v="(3) Solicitudes u observaciones al proceso de convocatoria"/>
    <s v="TRINIDAD CORTES"/>
    <n v="21228148"/>
    <x v="3"/>
    <s v="(0) -Seleccione-"/>
    <x v="6"/>
    <s v="TRINIDAD CORTES"/>
    <n v="3138239295"/>
    <s v="carlosdavidsierrahurtado@gmail.com"/>
    <s v="Por favor especificar a qué se refiere la expresión &quot;Capacidad jurídica&quot; y cómo deberá demostrarse esto. "/>
    <m/>
    <s v="En atención a la observación, las personas naturales que comparezcan en condición de proponentes y/o apoderados y/o representantes legales de personas jurídicas, deben tener capacidad jurídica en los términos establecidos en la normativa vigente, particularmente lo establecido en los artículos 1502 y siguientes del Código Civil. Al respecto, se aclara que según nuestro ordenamiento, se presume que todas las personas cuentan con capacidad jurídica para asumir obligaciones, y solamente en aquellos casos expresamente señalados por la misma ley, se debe entender que una persona, no ostenta el ejercicio pleno de su capacidad y en consecuencia es incapaz para asumir responsabilidades o para ejercer o exigir derechos. En esa medida, todas las personas naturales deben contar con capacidad jurídica, tanto para suscribir y presentar la propuesta, presentar solicitudes al interior de la convocatoria, participar en las audiencias de la convocatoria incluida la regulada en el numeral 5.2. de las CONDICIONES DE PARTICIPACIÓN DE LA CONVOCATORIA, notificarse del acto administrativo en caso de ser beneficiario, y en general todas las actuaciones que se realicen ante la entidad. _x000a_"/>
    <d v="2021-06-11T21:55:00"/>
    <x v="1"/>
    <x v="2"/>
    <m/>
    <s v="Miguel"/>
    <n v="217.1524999999674"/>
    <x v="0"/>
    <m/>
    <m/>
  </r>
  <r>
    <x v="163"/>
    <x v="0"/>
    <d v="2021-06-02T20:45:51"/>
    <d v="2021-06-04T20:45:51"/>
    <x v="0"/>
    <s v="(3) Solicitudes u observaciones al proceso de convocatoria"/>
    <s v="TRINIDAD CORTES"/>
    <n v="21228148"/>
    <x v="3"/>
    <s v="(0) -Seleccione-"/>
    <x v="6"/>
    <s v="TRINIDAD CORTES"/>
    <n v="3138239295"/>
    <s v="carlosdavidsierrahurtado@gmail.com"/>
    <s v="Agradezco además aclarar concretamente si una persona natural SIN establecimiento de comercio registrado en la Cámara de Comercio puede participar o no.  "/>
    <m/>
    <s v="Dando respuesta a su inquietud, le informamos que en el eje 4.1.3.1 Personas naturales, del numeral 4.1.3 ACREDITACIÓN DE LA EXISTENCIA Y REPRESENTACIÓN LEGAL DEL PROPONENTE, del documento técnico de la convocatoria, se explica que tratándose de personas naturales deberán tener capacidad jurídica para la presentación de la propuesta, la notificación del acto administrativo de reconocimiento de la financiación y ejecución del proyecto, derivado de la presente convocatoria. Además, debe manifestar que, no se encuentre incursa en alguna de las causales de inhabilidad o incompatibilidad o prohibiciones previstas en la Constitución Política de Colombia y en la ley colombiana.  _x000a_En respuesta a su pregunta las personas naturales nacionales, deberán demostrar su existencia y capacidad legal a través de la copia de la cédula de ciudadanía, en el evento que la persona natural tenga la calidad de comerciante, deberá allegar el registro mercantil expedido por la Cámara de Comercio con fecha de expedición no superior a treinta (30) días calendario anteriores a la fecha de cierre de la convocatoria, donde acredite que la actividad mercantil de la persona natural esté relacionada con el objeto de la categoría correspondiente a la cual se presente la propuesta. _x000a_"/>
    <d v="2021-06-03T16:16:00"/>
    <x v="0"/>
    <x v="4"/>
    <s v="Daniela Aleman"/>
    <s v="Miguel"/>
    <n v="19.502499999885913"/>
    <x v="0"/>
    <m/>
    <m/>
  </r>
  <r>
    <x v="164"/>
    <x v="0"/>
    <d v="2021-06-02T20:45:51"/>
    <d v="2021-06-04T20:45:51"/>
    <x v="0"/>
    <s v="(3) Solicitudes u observaciones al proceso de convocatoria"/>
    <s v="TRINIDAD CORTES"/>
    <n v="21228148"/>
    <x v="3"/>
    <s v="(0) -Seleccione-"/>
    <x v="6"/>
    <s v="TRINIDAD CORTES"/>
    <n v="3138239295"/>
    <s v="carlosdavidsierrahurtado@gmail.com"/>
    <s v="Teniendo en cuenta que en la INTRODUCCIÓN del documento se precisa &quot;Que no obstante lo indicado, la presente convocatoria atiende a los principios de la función administrativa y los propios de selección objetiva, transparencia, economía y responsabilidad, los cuales son de estricta atención por parte de la entidad y los participantes en la misma.&quot;, pero que el Ministerio respondió a varias observaciones que no se trata de una contratación estatal, luego entonces resulta importante que se definan específicamente cada uno de esos principios dentro del documento para no dar lugar a interpretaciones equivocadas.  Muchas gracias "/>
    <m/>
    <s v="&quot;No se acepta la observación. Tal como se establece en el acápite citado, y en el párrafo que le antecede al mismo en el documento de CONDICIONES DE PARTICIPACION CONVOCATORIA DEFINITIVA MINTIC No. 001 de 2021, la entidad expresamente considera: “(…) toda vez que la financiación a que refiere el artículo 105 de la Ley 2063 de 2020 es un mecanismo de carácter transitorio durante la vigencia 2021, que su implementación no tiene por objeto la adquisición de bienes o servicios que conlleve el reconocimiento y/o ejecución de prestaciones conmutativas entre el Mintic / Fondo Único de Tecnologías de la Información y las Comunicaciones y los potenciales beneficiarios; no corresponde a los procesos de selección que se encuentran regulados en el Estatuto de Contratación de la Administración Pública, por tanto, la asignación de los recursos para financiar proyectos con destino a la transformación digital se adelantará mediante la presente convocatoria pública circunscrita a los medios de comunicación. Que no obstante lo indicado, la presente convocatoria atiende a los principios de la función administrativa y los propios de selección objetiva, transparencia, economía y responsabilidad, los cuales son de estricta atención por parte de la entidad y los participantes en la misma”._x000a__x000a_En esa medida, la apreciación realizada no tiene por origen las respuestas otorgadas a las observaciones en la etapa de borradores, sino de la previsión expresa de la entidad, la cual, tiene por origen el ejercicio de buenas prácticas administrativas, en virtud de las cuales se da estricta aplicación en sus actuaciones y en particular en la convocatoria en curso a los principios que guían la función administrativa, que se encuentran contenidos en el artículo 209 de la Constitución Política; al igual que  en lo que corresponda a los principios de transparencia, economía y responsabilidad regulados en los artículos 24, 25 y 26 de la Ley 80 de 1993. De esta forma, no se considera procedente regular de manera diferente aquellos principios que se encuentran desarrollados en la constitución y la ley, por lo cual, no se acepta la observación.&quot;_x000a_"/>
    <d v="2021-06-11T21:55:00"/>
    <x v="1"/>
    <x v="2"/>
    <m/>
    <s v="Miguel"/>
    <n v="217.1524999999674"/>
    <x v="0"/>
    <m/>
    <m/>
  </r>
  <r>
    <x v="165"/>
    <x v="0"/>
    <d v="2021-06-02T20:54:49"/>
    <d v="2021-06-04T20:54:49"/>
    <x v="0"/>
    <s v="(3) Solicitudes u observaciones al proceso de convocatoria"/>
    <s v="Nuevo Diario Occidente SAS"/>
    <n v="805017188"/>
    <x v="4"/>
    <s v="(0) -Seleccione-"/>
    <x v="9"/>
    <s v="Rosa Maria Agudelo Ayerbe"/>
    <n v="3147736570"/>
    <s v="rmagudelo@diariooccidente.com.co"/>
    <s v="Aclaraciones a las condiciones de la convocatoria diversos puntos_x000a_1. En el punto 8.1.2.3 Empresas que realicen capacitación en habilidades digitales se estipula que deben acreditar que la misma cuenta como mínimo con uno de los siguientes requisitos: _x000a_a. Contar con una certificación verificable de partner o habilitado por una Entidad TIC. _x000a_b. Tres (3) Certificaciones del desarrollo de cursos y/o talleres de capacitación a empresas reconocidas y legalmente constituidas en Colombia. Solicitamos:_x000a__x000a_1.1 Se aclare si la nota contenida, hace referencia exclusiva a empresas habilitadas por una entidad TIC del numeral a _x000a_"/>
    <s v="https://mintic.sharepoint.com/:b:/g/direccion_economia_digital/EXqqiM03uWBJkgVnnAms_9cBQJ3gw33HinoHMftV18RDoQ?e=Z7Izh6"/>
    <s v="En atención a su solicitud, le informamos que de acuerdo con lo establecido en el numeral 8.1.2.3 Empresas que realicen capacitación en habilidades digitales, la Nota contenida en el mismo hace referencia a los dos incisos mencionados:_x000a_a._x0009_Contar con una certificación verificable de partner o habilitado por una Entidad TIC. _x000a_b._x0009_Tres (3) Certificaciones del desarrollo de cursos y/o talleres de capacitación a empresas reconocidas y legalmente constituidas en Colombia._x000a_Lo anterior con el objeto de que el MinTIC pueda validar si la información suministrada por los interesados en participar de la convocatoria  es consistente._x000a_"/>
    <d v="2021-06-04T15:19:00"/>
    <x v="0"/>
    <x v="0"/>
    <s v="Daniela Aleman"/>
    <s v="Miguel"/>
    <n v="42.403055555478204"/>
    <x v="0"/>
    <m/>
    <m/>
  </r>
  <r>
    <x v="166"/>
    <x v="0"/>
    <d v="2021-06-02T20:54:49"/>
    <d v="2021-06-04T20:54:49"/>
    <x v="0"/>
    <s v="(3) Solicitudes u observaciones al proceso de convocatoria"/>
    <s v="Nuevo Diario Occidente SAS"/>
    <n v="805017188"/>
    <x v="4"/>
    <s v="(0) -Seleccione-"/>
    <x v="9"/>
    <s v="Rosa Maria Agudelo Ayerbe"/>
    <n v="3147736570"/>
    <s v="rmagudelo@diariooccidente.com.co"/>
    <s v="1.2 Si la presentación de las tres certificaciones basta para acreditar las empresas que cumplan con el numeral b"/>
    <s v="https://mintic.sharepoint.com/:b:/g/direccion_economia_digital/EXqqiM03uWBJkgVnnAms_9cBQJ3gw33HinoHMftV18RDoQ?e=Z7Izh7"/>
    <s v="De acuerdo a su siguiente inquietud, en el anexo 5 “Anexo Técnico”, en el numeral 8.1.2.3 “Empresas que realicen capacitación en habilidades digitales”,  efectivamente  se deberá cumplir como mínimo con uno de los requisitos allí mencionados (Tres (3) Certificaciones del desarrollo de cursos y/o talleres de capacitación a empresas reconocidas y legalmente constituidas en Colombia), para cumplir con el proceso de procesos de capacitación."/>
    <d v="2021-06-04T15:19:00"/>
    <x v="0"/>
    <x v="0"/>
    <s v="Daniela Aleman"/>
    <s v="Miguel"/>
    <n v="42.403055555478204"/>
    <x v="0"/>
    <m/>
    <m/>
  </r>
  <r>
    <x v="167"/>
    <x v="0"/>
    <d v="2021-06-02T20:54:49"/>
    <d v="2021-06-04T20:54:49"/>
    <x v="0"/>
    <s v="(3) Solicitudes u observaciones al proceso de convocatoria"/>
    <s v="Nuevo Diario Occidente SAS"/>
    <n v="805017188"/>
    <x v="4"/>
    <s v="(0) -Seleccione-"/>
    <x v="9"/>
    <s v="Rosa Maria Agudelo Ayerbe"/>
    <n v="3147736570"/>
    <s v="rmagudelo@diariooccidente.com.co"/>
    <s v="1.3 Hay empresas extranjeras que realizan asesoría y capacitaciones en habilidades digitales especializadas en medios y en periódicos que pueden haber trabajado poco en Colombia y no cuentan con tres certificaciones de empresas en nuestro país. ¿Pueden acreditar su experiencia en empresas reconocidas internacionalmente?"/>
    <s v="https://mintic.sharepoint.com/:b:/g/direccion_economia_digital/EXqqiM03uWBJkgVnnAms_9cBQJ3gw33HinoHMftV18RDoQ?e=Z7Izh8"/>
    <s v="En atención a su siguiente inquietud, le informamos que de acuerdo con lo establecido en el numeral 8.1.2.3 Empresas que realicen capacitación en habilidades digitales, los incisos señalan:_x000a_a._x0009_Contar con una certificación verificable de partner o habilitado por una Entidad TIC. _x000a_b._x0009_Tres (3) Certificaciones del desarrollo de cursos y/o talleres de capacitación a empresas reconocidas y legalmente constituidas en Colombia._x000a_Teniendo en cuenta lo anterior, las empresas extranjeras que realicen asesoría y capacitaciones en Colombia en habilidades digitales deberán estar reconocidas y legalmente constituidas para operar de acuerdo a la normativa vigente._x000a_"/>
    <d v="2021-06-04T15:19:00"/>
    <x v="0"/>
    <x v="0"/>
    <s v="Daniela Aleman"/>
    <s v="Miguel"/>
    <n v="42.403055555478204"/>
    <x v="0"/>
    <m/>
    <m/>
  </r>
  <r>
    <x v="168"/>
    <x v="0"/>
    <d v="2021-06-02T20:54:49"/>
    <d v="2021-06-04T20:54:49"/>
    <x v="0"/>
    <s v="(3) Solicitudes u observaciones al proceso de convocatoria"/>
    <s v="Nuevo Diario Occidente SAS"/>
    <n v="805017188"/>
    <x v="4"/>
    <s v="(0) -Seleccione-"/>
    <x v="9"/>
    <s v="Rosa Maria Agudelo Ayerbe"/>
    <n v="3147736570"/>
    <s v="rmagudelo@diariooccidente.com.co"/>
    <s v="2. Favor aclarar si los informes que se mencionan en el numeral : 1.14.2. Obligaciones de los beneficiarios: Enunciado H: son los mismos que se relacionan en los mismos y con la misma la frecuencia de los informes que se mencionan en los numerales 1.14.2.1, 1.14.2.2 y 1.14.2.3 ? del documento de Condiciones de participación Convocatoria definitiva."/>
    <s v="https://mintic.sharepoint.com/:b:/g/direccion_economia_digital/EXqqiM03uWBJkgVnnAms_9cBQJ3gw33HinoHMftV18RDoQ?e=Z7Izh9"/>
    <s v="Atendiendo su siguiente inquietud,  los informes mencionados en el anexo 5 “Anexo tecnico”,  que se hace referencia en el punto 14 “DERECHOS Y OBLIGACIONES DE LOS BENEFICIARIOS” item 14.2 “Obligaciones de los beneficiarios: Son obligaciones de los beneficiarios las siguientes”, numeral H, efectivamente son diferentes a los informes 14.2. Informes de seguimiento, 14.2.2 Informes de ejecución 14.2.3 Informe de ejecución final. "/>
    <d v="2021-06-04T15:19:00"/>
    <x v="0"/>
    <x v="0"/>
    <s v="Daniela Aleman"/>
    <s v="Miguel"/>
    <n v="42.403055555478204"/>
    <x v="0"/>
    <m/>
    <m/>
  </r>
  <r>
    <x v="169"/>
    <x v="0"/>
    <d v="2021-06-02T20:54:49"/>
    <d v="2021-06-04T20:54:49"/>
    <x v="0"/>
    <s v="(3) Solicitudes u observaciones al proceso de convocatoria"/>
    <s v="Nuevo Diario Occidente SAS"/>
    <n v="805017188"/>
    <x v="4"/>
    <s v="(0) -Seleccione-"/>
    <x v="9"/>
    <s v="Rosa Maria Agudelo Ayerbe"/>
    <n v="3147736570"/>
    <s v="rmagudelo@diariooccidente.com.co"/>
    <s v="3. Numeral: 3.4 del documento de Condiciones de participación Convocatoria definitiva. . DESEMBOLSOS :¿la convocatoria permite el rubro de administración e imprevistos? En caso que sí, cual es el porcentaje permitido para imprevistos"/>
    <s v="https://mintic.sharepoint.com/:b:/g/direccion_economia_digital/EXqqiM03uWBJkgVnnAms_9cBQJ3gw33HinoHMftV18RDoQ?e=Z7Izh10"/>
    <s v="De acuerdo a su siguiente pregunta, en el documento que menciona, en el punto 3.4 Desembolsos, se hará exclusivamente para los beneficiarios, el cual recibirán el monto de la financiación en un único desembolso, correspondiente al valor contenido en la propuesta presentada. Esta asignación de recursos se hará exclusivamente para  financiación de proyectos. Así mismo en el anexo 5 “Anexo técnico”, en el numeral 16 “RESPONSABLE DEL SEGUIMIENTO A LA EJECUCION DE LOS RECURSOS OBJETO DE FINANCIACION”, punto 8, se indica que se debe estudiar las situaciones particulares e imprevistas que se presenten en desarrollo del plazo de la propuesta, conceptualizando sobre su desarrollo general."/>
    <d v="2021-06-04T15:19:00"/>
    <x v="0"/>
    <x v="0"/>
    <s v="Daniela Aleman"/>
    <s v="Miguel"/>
    <n v="42.403055555478204"/>
    <x v="0"/>
    <m/>
    <m/>
  </r>
  <r>
    <x v="170"/>
    <x v="0"/>
    <d v="2021-06-02T20:54:49"/>
    <d v="2021-06-04T20:54:49"/>
    <x v="0"/>
    <s v="(3) Solicitudes u observaciones al proceso de convocatoria"/>
    <s v="Nuevo Diario Occidente SAS"/>
    <n v="805017188"/>
    <x v="4"/>
    <s v="(0) -Seleccione-"/>
    <x v="9"/>
    <s v="Rosa Maria Agudelo Ayerbe"/>
    <n v="3147736570"/>
    <s v="rmagudelo@diariooccidente.com.co"/>
    <s v="4. El punto 8.2 – EJE 2 - ACOMPAÑAMIENTO EN LA TRANSFORMACIÓN DE LOS PROCESOS EMPRESARIALES- Delimitación procesos operativos medios de comunicación – Periódicos se estipulan los siguientes procesos sujetos de ser robustecidos                                                               _x000a_• Gestión de producción: Hardware y/o Software que faciliten, fortalezcan y agilicen el proceso de generaciónde información, emisión, edición, impresión e investigcaión. _x000a_• Gestión de Mercadeo y Ventas: Hardware y/o Software que optimicen el proceso de mercadotecnia,caracterización de audiencias y proveedores. _x000a_• Gestión de contenidos: Hardware y/o Software que permitan crear, convertir, procesar y conservar lainformación para su respectiva divulgación impresa y/o digital. _x000a_¿Se puede incluir equipos que conduzcan a la producción de contenido digital del periódico como cámaras, luces y micrófonos? "/>
    <s v="https://mintic.sharepoint.com/:b:/g/direccion_economia_digital/EXqqiM03uWBJkgVnnAms_9cBQJ3gw33HinoHMftV18RDoQ?e=Z7Izh11"/>
    <s v="_x000a_La entidad se permite informar al peticionario que de acuerdo con lo establecido en el anexo No. 5 numeral 8.2.1.1 “Delimitación procesos operativos medios de comunicación”, los diferentes medios de comunicación deben delimitar y estructurar sus propuestas al interior de  procesos operativos que permitan al MinTIC/FUNTIC un adecuado proceso de evaluación y habilitación, así mismo en el item 8.2.1.1.3 “Periodicos”, en cada uno de los aspectos allí mencionados se tuvieron en cuenta Hardware y/o Software para producción, mercadeo y ventas y contenidos, por lo que se debe ajustar a lo establecido por los anexos._x000a_"/>
    <d v="2021-06-04T15:19:00"/>
    <x v="0"/>
    <x v="0"/>
    <s v="Daniela Aleman"/>
    <s v="Miguel"/>
    <n v="42.403055555478204"/>
    <x v="0"/>
    <m/>
    <m/>
  </r>
  <r>
    <x v="171"/>
    <x v="0"/>
    <d v="2021-06-02T20:54:49"/>
    <d v="2021-06-04T20:54:49"/>
    <x v="0"/>
    <s v="(3) Solicitudes u observaciones al proceso de convocatoria"/>
    <s v="Nuevo Diario Occidente SAS"/>
    <n v="805017188"/>
    <x v="4"/>
    <s v="(0) -Seleccione-"/>
    <x v="9"/>
    <s v="Rosa Maria Agudelo Ayerbe"/>
    <n v="3147736570"/>
    <s v="rmagudelo@diariooccidente.com.co"/>
    <s v="5. Punto 8.2.1.3 Estudio de mercado línea estratégica de actualización y/o adquisición e implementación de hardware y/o software específico al proceso operativo se estipula qu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quot;COTIZACION 1&quot; del ANEXO 4.2. ESTUDIO DE MERCADO, el valor definido en el instrumento, indicando expresamente en la casilla &quot;PRECIO BASADO EN ADHESION INSTRUMENTO CCE O PROVEEDOR EXCLUSIVO&quot; el instrumento al cual corresponde. _x000a_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Como consecuencia de lo anterior no es posible reemplazar el valor de referencia establecido en el acuerdo marco o instrumento de agregación de demanda por las tres (3) cotizaciones, estas últimas serán procedentes para aquellos ítems no contemplados en los documentos antes señalados” _x000a_¿Lo anterior significa que las productos o servicios que estén en esos acuerdos macro deben comprarseles a los proveedores registrados?_x000a_O ¿Pueden comprarse a otros proveedores siempre y cuando los precios sean iguales o inferiores a los allí registrados? Por favor explicar los alcances de las adquisiciones a través de Colombia Compra eficiente pues en la plataforma estipula que la tienda virtual es para compra de entidades estatales. ¿Cómo opera para empresas privadas? _x000a_"/>
    <s v="https://mintic.sharepoint.com/:b:/g/direccion_economia_digital/EXqqiM03uWBJkgVnnAms_9cBQJ3gw33HinoHMftV18RDoQ?e=Z7Izh12"/>
    <s v="&quot;En lo que corresponde a la inquietud relacionada con la posibilidad de adquirir los bienes a través de la plataforma, se aclara al observante que el Sistema Electrónico de Contratación Pública (SECOP II) tiene por objeto la administración del sistema de compras públicas única y exclusivamente respecto de las entidades a las que se refiere el artículo 2 de la Ley 80 de 1993; (b) a las que se refieren los artículos 10, 14 y 24 de la Ley 1150 de 2007 y (c) aquellas Entidades que por disposición de la ley deban aplicar la Ley 80 de 1993 y la Ley 1150 de 2007, los particulares que ejecute recursos públicos y tengan la obligación legal de dar publicidad a su actividad contractual de acuerdo con la Ley 1150 de 2007 y la Ley de transparencia 1712 de 2014, como empresas industriales y comerciales del Estado, las sociedades de economía mixta y las empresas de servicios públicos domiciliarios._x000a__x000a_En esa medida, no es viable que las personas naturales y las personas jurídicas de carácter privado que no ostenten las condiciones establecidas en la normativa referida realicen la adquisición de bienes o servicios a través de la plataforma SECOP II. No obstante, se reitera que es obligatorio para los proponentes adherirse a los precios establecidos en los acuerdos marco de precios suscritos por Colombia Compra Eficiente. En esa medida,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Ahora bien, en lo que corresponde a los proveedores, el proponente beneficiario de la financiación se encuentra en libertad de escoger, siempre y cuando el proveedor final no superé el precio de referencia establecido en el instrumento respectivo.  &quot;_x000a_"/>
    <d v="2021-06-11T21:55:00"/>
    <x v="1"/>
    <x v="2"/>
    <m/>
    <s v="Miguel"/>
    <n v="217.00305555551313"/>
    <x v="0"/>
    <m/>
    <m/>
  </r>
  <r>
    <x v="172"/>
    <x v="0"/>
    <d v="2021-06-02T20:54:49"/>
    <d v="2021-06-04T20:54:49"/>
    <x v="0"/>
    <s v="(3) Solicitudes u observaciones al proceso de convocatoria"/>
    <s v="Nuevo Diario Occidente SAS"/>
    <n v="805017188"/>
    <x v="4"/>
    <s v="(0) -Seleccione-"/>
    <x v="9"/>
    <s v="Rosa Maria Agudelo Ayerbe"/>
    <n v="3147736570"/>
    <s v="rmagudelo@diariooccidente.com.co"/>
    <s v="6. Equipo de trabajo. En este aspecto se estipula que “Aquellas propuestas que tengan por objeto o incluyan en su desarrollo la financiación en la línea estratégica de actualización y/o adquisición e implementación de hardware y/o software específico al proceso operativo, que para su ejecución requieran la vinculación o mantenimiento de equipo de trabajo, el mismo deberá ser vinculado y articulado de conformidad con la legislación colombiana (Código Sustantivo del Trabajo o Contrato Civil). En todo caso es de exclusiva responsabilidad del beneficiario, el cumplimiento de las obligaciones con los integrantes del equipo de trabajo” para definir los salarios o los honorarios se pide información de contratos similares de años anteriores. ¿En el caso de perfiles o cargos que sean nuevos en la organización como se soportará este tema?"/>
    <s v="https://mintic.sharepoint.com/:b:/g/direccion_economia_digital/EXqqiM03uWBJkgVnnAms_9cBQJ3gw33HinoHMftV18RDoQ?e=Z7Izh13"/>
    <s v="Atendiendo su siguiente inquietud, en el anexo 5 “Anexo técnico”, en los   items 8.2.1.5, 8.2.2.6, 8.3.1.3, 8.3.23  y 8.3.3.3 “Equipo de trabajo”, se estipula que los honorarios y/o salarios correspondientes deberán estar acordes con los históricos que se reconozcan por parte de la organización para los perfiles requeridos, para lo cual, como soporte deberá aportarse certificación suscrita por el representante legal, el contador y el revisor fiscal (cuando aplique) en la cual se establezca: _x000a__x000a_1._x0009_Identificación del perfil_x000a_2._x0009_Experiencia requerida_x000a_3._x0009_Salario u honorarios que se reconoce en la organización para dicho cargo_x000a_4._x0009_Aportar como soporte, planilla de seguridad social en la cual se verifique el ingreso base de liquidación de las obligaciones para con el sistema general de seguridad social durante la vigencia 2019-2020. _x000a_5._x0009_En el caso de honorarios, se deberá aportar copia de contratos similares suscritos y ejecutados durante la vigencia 2019-2020, y copia de los pagos de seguridad social verificados a los contratistas de prestación de servicios. _x000a_Para efectos del equipo de trabajo, no se podrán superar los topes de las asignaciones acreditadas en las certificaciones antes referidas, las cuales deberán estar acordes con los soportes respectivos, en caso de nuevos cargos se debe realizar de acuerdo con estas reglas._x000a_"/>
    <d v="2021-06-04T15:19:00"/>
    <x v="0"/>
    <x v="0"/>
    <s v="Daniela Aleman"/>
    <s v="Miguel"/>
    <n v="42.403055555478204"/>
    <x v="0"/>
    <m/>
    <m/>
  </r>
  <r>
    <x v="173"/>
    <x v="0"/>
    <d v="2021-06-02T20:54:49"/>
    <d v="2021-06-04T20:54:49"/>
    <x v="0"/>
    <s v="(3) Solicitudes u observaciones al proceso de convocatoria"/>
    <s v="Nuevo Diario Occidente SAS"/>
    <n v="805017188"/>
    <x v="4"/>
    <s v="(0) -Seleccione-"/>
    <x v="9"/>
    <s v="Rosa Maria Agudelo Ayerbe"/>
    <n v="3147736570"/>
    <s v="rmagudelo@diariooccidente.com.co"/>
    <s v="7. En el punto 8.3.3 LINEA ESTRATEGICA SERVICIO O PRODUCTO DIGITAL se establece que “Con esta línea de desarrollo de productos digitales, se pretende fortalecer al medio que no cuente con este servicio, sin embargo, se debe garantizar que dichos desarrollos cuenten con dominio propio y sean de uso exclusivo para el medio de comunicación” Al respecto solicitamos aclarar si la página web del medio hace parte de esta línea. En el caso de contarse ya con una página web que requiera modernizarse o a la que se le deben incorporar nuevos productos, ¿Ese aspecto hace parte de esta línea estratégica?"/>
    <s v="https://mintic.sharepoint.com/:b:/g/direccion_economia_digital/EXqqiM03uWBJkgVnnAms_9cBQJ3gw33HinoHMftV18RDoQ?e=Z7Izh14"/>
    <s v="Dando alcance a su ultima solicitud y de acuerdo a la categoría en la cual podría participar de esta convocatoria le informamos Los proyectos que tengan por objeto o incluyan en su desarrollo la financiación en la línea estratégica servicio o producto digital, presentados para su habilitación por parte del MinTIC/FUNTIC, deben incluir de manera expresa en el numeral 6. ALINEACIÓN CON LOS EJES ESTRATÉGICOS DE LA CONVOCATORIA PARA LA TRANSFORMACIÓN DIGITAL Y FORTALECIMIENTO DE LOS MEDIOS DE COMUNICACIÓN del ANEXO 4 - PROPUESTA CONTENIDO METODOLOGICO, sin embargo se plantea que esta linea esta dirigida a fortalecer al medio que no cuente con este servicio, por lo que si usted ya cuenta con una página web, debe enfocar su proyecto en las otras líneas estrategicas habilitadas."/>
    <d v="2021-06-04T15:19:00"/>
    <x v="0"/>
    <x v="0"/>
    <s v="Daniela Aleman"/>
    <s v="Miguel"/>
    <n v="42.403055555478204"/>
    <x v="0"/>
    <m/>
    <m/>
  </r>
  <r>
    <x v="174"/>
    <x v="0"/>
    <d v="2021-06-02T21:02:09"/>
    <d v="2021-06-04T21:02:09"/>
    <x v="0"/>
    <s v="(3) Solicitudes u observaciones al proceso de convocatoria"/>
    <s v="MIGUEL ANTONIO SIERRA HERNANDEZ"/>
    <n v="4082414"/>
    <x v="0"/>
    <s v="(0) -Seleccione-"/>
    <x v="24"/>
    <s v="MIGUEL ANTONIO SIERA HERNANDEZ"/>
    <n v="3102857675"/>
    <s v="miguelantoniosierrah@gmail.com"/>
    <s v="Reciban un atento saludo.  Solicito dar a conocer las motivaciones y fundamentos técnicos y legales que el Ministerio utilizó para separar como dos medios de comunicación distintos a la PRENSA y a las REVISTAS.  Lo anterior por cuanto para el sector en el ámbito nacional e internacional está claro que estos dos pertenecen a PRENSA-IMPRESOS.  Esta división resulta acomodada y FAVORECIENDO a estos con casi la mitad del presupuesto total, más exactamente con un 45.4% del TOTAL de los 85 mil millones de pesos del FUNTIC.   Solicito no solo dar respuesta a lo anterior, sino además que en el documento final se unifiquen en un solo medio, y redistribuir una de esas categorias de &quot;MEDIOS bien sea prensa o Revistas&quot; en la que menos asignación se haya designado.  De su consideración, Atentamente.  MIGUEL ANTONIO SIERRA   "/>
    <m/>
    <s v="Dando alcance a su solicitud se le aclara al observante que basándonos en el Anexo No. 5 “Anexo Técnico”, en el numeral 5 “DELIMITACION POBLACION OBJETIVO”, el cual indica lo siguiente: Para los efectos del proceso de implementación del artículo 105 de la Ley 2063 de 2020, Mintic / Fondo Único de Tecnologías de la Información y las Comunicaciones, adopta las siguientes definiciones, sin perjuicio de aquellas que tengan origen en una norma específica. Cabe resaltar que dentro de este numeral 5, se expone las definiciones para estas dos categorías en el cual se aprecia en el numeral 5.1.4. “Periódico”   y en el numeral 5.1.5. “Revistas”. Por lo tanto se delimita y diferencia los medios de comunicación de periódicos y revistas. Adicionalmente se realizó un estudio con el fin de facilitar el análisis y toma de decisiones encaminadas a la asignación de presupuesto por cada medio (categoría) y posterior asignación de la financiación de los proyectos; se realizó la identificación de la población estimada para cada categoría, al igual que su delimitación, la cual se tomó como punto de referencia para la distribución de recursos al interior de cada una de las categorías, en los términos establecidos en el ANEXO 6 DISTRIBUCIÓN DE RECURSOS.  En lo que corresponde a servicios de periódico y, revistas impresas, si bien no se cuenta con normatividad que regule y/o reglamente la habilitación de las personas jurídicas para su constitución, y en consecuencia la no existencia un registro público; con el objeto de realizar la identificación de los potenciales participes en los procesos de otorgamiento de financiación, fueron consultadas las bases de datos de la Biblioteca Nacional sobre los códigos ISSN para revistas y periódicos que se encuentran asociados a la producción de contenidos informativos, periodísticos y noticiosos, lo cual arrojó como resultado 134 periódicos y 53 revistas. Basados en la información anterior se le informa al interesado que no es posible la unificación de la Categoría No. 3 Periódicos y la Categoría No. 4 Revistas, ya que conllevaría cambiar gran parte de la estructura de toda la convocatoria.   "/>
    <d v="2021-06-04T15:26:00"/>
    <x v="0"/>
    <x v="1"/>
    <s v="Daniela Aleman"/>
    <s v="Miguel"/>
    <n v="42.397500000020955"/>
    <x v="0"/>
    <m/>
    <m/>
  </r>
  <r>
    <x v="175"/>
    <x v="0"/>
    <d v="2021-06-02T21:02:59"/>
    <d v="2021-06-04T21:02:59"/>
    <x v="0"/>
    <s v="(3) Solicitudes u observaciones al proceso de convocatoria"/>
    <s v="MIGUEL ANTONIO SIERRA HERNANDEZ"/>
    <n v="4082414"/>
    <x v="0"/>
    <s v="(0) -Seleccione-"/>
    <x v="24"/>
    <s v="MIGUEL ANTONIO SIERA HERNANDEZ"/>
    <n v="3102857675"/>
    <s v="miguelantoniosierrah@gmail.com"/>
    <s v="Reciban un atento saludo.  Solicito dar a conocer las motivaciones y fundamentos técnicos y legales que el Ministerio utilizó para separar como dos medios de comunicación distintos a la PRENSA y a las REVISTAS.  Lo anterior por cuanto para el sector en el ámbito nacional e internacional está claro que estos dos pertenecen a PRENSA-IMPRESOS.  Esta división resulta acomodada y FAVORECIENDO a estos con casi la mitad del presupuesto total, más exactamente con un 45.4% del TOTAL de los 85 mil millones de pesos del FUNTIC.   Solicito no solo dar respuesta a lo anterior, sino además que en el documento final se unifiquen en un solo medio, y redistribuir una de esas categorias de &quot;MEDIOS bien sea prensa o Revistas&quot; en la que menos asignación se haya designado.  De su consideración, Atentamente.  MIGUEL ANTONIO SIERRA "/>
    <m/>
    <s v="Dando alcance a su solicitud se le aclara al observante que basándonos en el Anexo No. 5 “Anexo Técnico”, en el numeral 5 “DELIMITACION POBLACION OBJETIVO”, el cual indica lo siguiente: Para los efectos del proceso de implementación del artículo 105 de la Ley 2063 de 2020, Mintic / Fondo Único de Tecnologías de la Información y las Comunicaciones, adopta las siguientes definiciones, sin perjuicio de aquellas que tengan origen en una norma específica. Cabe resaltar que dentro de este numeral 5, se expone las definiciones para estas dos categorías en el cual se aprecia en el numeral 5.1.4. “Periódico”   y en el numeral 5.1.5. “Revistas”. Por lo tanto se delimita y diferencia los medios de comunicación de periódicos y revistas. Adicionalmente se realizó un estudio con el fin de facilitar el análisis y toma de decisiones encaminadas a la asignación de presupuesto por cada medio (categoría) y posterior asignación de la financiación de los proyectos; se realizó la identificación de la población estimada para cada categoría, al igual que su delimitación, la cual se tomó como punto de referencia para la distribución de recursos al interior de cada una de las categorías, en los términos establecidos en el ANEXO 6 DISTRIBUCIÓN DE RECURSOS.  En lo que corresponde a servicios de periódico y, revistas impresas, si bien no se cuenta con normatividad que regule y/o reglamente la habilitación de las personas jurídicas para su constitución, y en consecuencia la no existencia un registro público; con el objeto de realizar la identificación de los potenciales participes en los procesos de otorgamiento de financiación, fueron consultadas las bases de datos de la Biblioteca Nacional sobre los códigos ISSN para revistas y periódicos que se encuentran asociados a la producción de contenidos informativos, periodísticos y noticiosos, lo cual arrojó como resultado 134 periódicos y 53 revistas. Basados en la información anterior se le informa al interesado que no es posible la unificación de la Categoría No. 3 Periódicos y la Categoría No. 4 Revistas, ya que conllevaría cambiar gran parte de la estructura de toda la convocatoria.  "/>
    <d v="2021-06-04T15:28:00"/>
    <x v="0"/>
    <x v="1"/>
    <s v="Daniela Aleman"/>
    <s v="Miguel"/>
    <n v="42.416944444470573"/>
    <x v="0"/>
    <m/>
    <m/>
  </r>
  <r>
    <x v="176"/>
    <x v="0"/>
    <d v="2021-06-02T21:44:34"/>
    <d v="2021-06-04T21:44:34"/>
    <x v="0"/>
    <s v="(3) Solicitudes u observaciones al proceso de convocatoria"/>
    <s v="CORPORACIÓN MAXIMEDIOS"/>
    <n v="9000990870"/>
    <x v="0"/>
    <s v="(0) -Seleccione-"/>
    <x v="6"/>
    <s v="Jakson Exneyder Alvarado Hurtado"/>
    <n v="3508559592"/>
    <s v="maximedios@gmail.com"/>
    <s v="Estimados señores._x000a__x000a_En mi calidad de director ejecutivo de la CORPORACIÓN MAXIMEDIOS, me permito adjuntar cinco observaciones a la convocatoria 001 de 2021, cada uno con distintas solicitudes. Agradezco publicar la totalidad de los contenidos para efecto de las respuestas públicas._x000a_Atentamente,_x000a_Jakson Exneyder Alvarado_x000a__x000a__x000a_1. Modificación en valores de financiación de proyectos/disponibilidad presupuestal. _x000a_De acuerdo con el numeral 3.3. de la Convocatoria, los proyectos objeto de distribución, contarán con la siguiente asignación presupuestal según la categoría en que se encuentre el medio de comunicación:_x000a__x000a_Teniendo en cuenta las respuestas del MinTIC, para efectos de definir la distribución de los recursos que hacen parte de la apropiación presupuestal disponible dentro de la vigencia 2021, esta entidad adelantó un ejercicio que permitiera establecer la participación de los diferentes tipos de medios según las siguientes condiciones:                                                                           _x000a_1. Las diferentes líneas estratégicas asociadas a los proyectos de transformación digital que desarrolla el Ministerio TIC y el Fondo Único de TIC. _x000a_2. Las necesidades que se plantearon en las 4 mesas de trabajo realizadas con diversas agremiaciones y asociaciones en las cuales participaron actores de medios de comunicación de nivel nacional, regional y comunitario. _x000a_3. El análisis a los impactos referidos por los mismos._x000a_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habilitados. _x000a__x000a_En consideración a lo anterior, el MinTIC no aceptó ninguna de las propuestas que solicitaron la distribución de los recursos para aumentar la participación de los medios digitales. Al contrario, se aumentó la asignación para los restantes cuatro (4) medios de comunicación y el único rubro que se mantuvo exactamente igual fue el destinado a esos medios digitales. _x000a__x000a_Justamente, no se entiende cómo en el documento definitivo de Convocatoria se hayan reasignado recursos y a los medios digitales se les mantuviera el mismo cinco por ciento (5%) considerado inicialmente en el documento borrador, equivalente a $4.250 millones; este hecho no guardaría coherencia técnica ni se ajusta a la realidad de los medios. Con mayor razón si se recuerda que la filosofía de Convocatoria y su objeto apuntan a apoyar la transformación digital de los medios de comunicación. _x000a__x000a_Lo anterior también olvida que la categoría de “medios digitales” es a la que cada vez más periodistas y trabajadores de los medios se desplazan, pues gran parte de los medios tradicionales de televisión, radio, prensa escrita y revistas, principalmente con presencia regional y local, cesaron en el ejercicio diario de sus actividades en espacios noticiosos informativos y en la difusión de asuntos comunitarios y deportivos. _x000a__x000a_Las palmarias dificultades económicas para el pago del arrendamiento mensual en emisoras, canales de televisión y los costos operacionales de producción, sumadas a decisiones por parte de algunos empleadores para el retiro temporal o definitivo de personal, trajo como consecuencia directa la generación de un ambiente de incertidumbre e inestabilidad laboral; a partir de este contexto, los periodistas y trabajadores de estos medios tradicionales migraron hacia emprendimientos en medios digitales._x000a__x000a_SOLICITUDES: _x000a__x000a_• Aclarar los criterios y/o principios que utilizó la entidad redistribuyera la asignación de recursos en las categorías de radiodifusión sonora, televisión, periódicos y revistas, dejando de lado los medios digitales, cuya petición de aumento fue la más reiterada e insistente por quienes presentaron observaciones. _x000a_• Reevaluar y modificar la distribución de los recursos, aumentando el monto para los medios digitales, pues en caso de mantener esa distribución presupuestal no guardará relación con la realidad que afrontan los medios digitales ni con la incipiente necesidad de recursos que se requieren para la reactivación económica de estos medios. _x000a__x000a_Además de ello, la categoría número 5 “Medios Digitales” es la única que no cuenta con subcategorías, por lo que no existe un monto máximo garantizado dentro de los diferentes medios digitales, lo que inequívocamente hará que la competencia por la asignación de esos $4.250 millones sea más reñida, pues por esa cifra total entrarán a presentar sus propuestas la totalidad de medios digitales, contando con un valor máximo para financiar por proyecto de QUINIENTOS MILLONES DE PESOS ($500.000.000) (hoja 32 de la Convocatoria)."/>
    <s v="https://mintic.sharepoint.com/:b:/g/direccion_economia_digital/EcSHWCvtOplJhQImIzG480sBH_KWloCrj34UrbpC7P20Dw?e=gD9rng"/>
    <s v="&quot;Con la presente nos permitimos dar respuesta a las observaciones por Usted formuladas días a tras con relación a la convocatoria de la referencia precisando que:_x000a__x000a_1._x0009_La convocatoria de transformación digital prevista en el articulo 105 de la ley de presupuesto, conllevo a un ejercicio riguroso y metodológico reflejado tanto en el borrador de la Convocatoria como en su publicación definitiva que recogió un sin numero de variables de mercado  y comportamientos de los diferentes medios de comunicación que concluyeron con la definición de los medios objeto de esta convocatoria, así como los recursos asignados a cada categoría de tal suerte que incentivaran su transformación digital._x000a__x000a_2._x0009_Con relación a los criterio de los medios digitales se debe observar que esta categoría per se por su naturaleza se encuentran en un ambiente de desarrollo muchos más adelantado y en un mayor grado de avance en materia de transformación digital que los demás medios de comunicación tradicionales, por lo que para esta convocatoria con fundamento en los análisis efectuados se pudo cualificar y cuantificar la mayor demanda de necesidades en transformación digital las restantes categorías referidas en la convocatoria._x000a__x000a_3._x0009_Por lo anterior, se mantienen los criterios de asignación por categorías siendo inviable modificarlos por los argumentos por Ustedes planteados, pues los mismos tal como se publicaron guardan una concordancia con las necesidades de sector planteadas en los análisis, y que redundaran positivamente en su transformación digital._x000a__x000a_4._x0009_Con relación a la no definición de subcategorías en la categoría de Medios Digitales, obedece argumentativamente a que el campo de aplicación de los medios digitales sobrepasa lo local, trascendiendo a los ámbitos nacional e internacional, mientras los demás medios se circunscriben por su naturaleza jurídica a espacios geográficos definidos, por lo que se debió abordar dimensiones técnicas para garantizar su participación._x000a__x000a_5._x0009_Finalmente la realidad de los medios digitales y en éste contexto como los demás medios de comunicación cuenta con profesionales de la comunicaciones vinculados e inmersos en una necesidad imperiosa de transformación digital por lo que esperamos con estos proyectos fortalecerlos, por ende, no es posible calificar cuales son más proclives a la transformación tecnológica y sí afirmar que con estos incentivos se logre una reactivación económica de los medios de comunicación._x000a_&quot;_x000a_"/>
    <d v="2021-06-11T21:55:00"/>
    <x v="1"/>
    <x v="2"/>
    <m/>
    <s v="Miguel"/>
    <n v="216.17388888885034"/>
    <x v="0"/>
    <m/>
    <m/>
  </r>
  <r>
    <x v="177"/>
    <x v="0"/>
    <d v="2021-06-02T21:44:34"/>
    <d v="2021-06-04T21:44:34"/>
    <x v="0"/>
    <s v="(3) Solicitudes u observaciones al proceso de convocatoria"/>
    <s v="CORPORACIÓN MAXIMEDIOS"/>
    <n v="9000990870"/>
    <x v="0"/>
    <s v="(0) -Seleccione-"/>
    <x v="6"/>
    <s v="Jakson Exneyder Alvarado Hurtado"/>
    <n v="3508559592"/>
    <s v="maximedios@gmail.com"/>
    <s v="2.Requisitos para la Categoría No. 5 que desbordan la capacidad de los pequeños medios digitales y que no son equiparables con los de otras categorías. _x000a__x000a_De acuerdo con los requerimientos de la Convocatoria para que un medio digital resulte habilitado, debe acreditar que cuenta con su propia página web, hosting y dominio (URL) propios. Los medios de prueba admitidos para demostrar esa situación requieren adjuntar:_x000a__x000a_ ₋ Licencias de software vigentes utilizado para el desarrollo de la plataforma (Permiso de uso de manera perpetua o tiempo determinado de acuerdo con las características del mismo). _x000a_₋ Certificado de la Matricula Profesional del desarrollador junto con el Certificado de que lo acredite como desarrollador de software. _x000a_₋ Evidencia de la URL y Hosting. _x000a_₋ Registros fotográficos donde demuestre que la plataforma está en funcionamiento. _x000a__x000a_Respecto con los 2 primeros medios de prueba, es necesario poner de presente a MinTIC que en las capacidades de un comunicador social o periodista, es perfectamente posible que esta persona por sus propios medios y conocimientos, pueda implementar el diseño de una página web para su medio de comunicación, caso en el cual no contrata a ningún desarrollador de software para la implementación de la página ni tampoco contrata una licencia._x000a__x000a_En virtud de esa situación, el hecho de que MinTIC exija contar con las licencias de software o la matrícula del profesional desarrollador resulta desmedido, pues en realidad, cualquier persona puede llegar a desarrollar una página web, que resulta ser el instrumento por medio del cual se difunde el medio digital. _x000a__x000a_Por otra parte, esos requisitos son desorbitantes al realizar una comparación frente a otros medios que, al igual que los digitales, no han sido definidos ni regulados legalmente en el país, como es el caso de los medios impresos. Particularmente, a la categoría No. 3 de periódicos no se les solicitan requisitos que si quiera se equiparen a los de los medios digitales. _x000a__x000a_Bajo la misma perspectiva, a la categoría No. 4 “Revistas” se les exige estar identificadas mediante código de barras y ISSN, -International Standard Serial Number- Número Internacional Normalizado de Publicaciones Seriadas-, presentando formato y características de impresión, cosida y/o encuadernada, y con cubierta. Es fundamental aclarar que el código ISSN no es un requisito sine qua non para que en Colombia las revistas puedan distribuirse, pues no existe en el ordenamiento jurídico vigente una norma que señale que para que una revista pueda publicarse deba tener tal código, por lo que tampoco se entiende el fundamento para exigirlo en la Convocatoria. _x000a__x000a_SOLICITUD: _x000a_• Eliminar las pruebas para los medios digitales consistentes en las licencias de software vigentes utilizado para el desarrollo de la plataforma (Permiso de uso de manera perpetua o tiempo determinado de acuerdo con las características del mismo), así como también el certificado de la Matricula Profesional del desarrollador junto con el Certificado de que lo acredite como desarrollador de software. _x000a_• Suprimir la solicitud de ISSN para las revistas."/>
    <s v="https://mintic.sharepoint.com/:b:/g/direccion_economia_digital/EcSHWCvtOplJhQImIzG480sBH_KWloCrj34UrbpC7P20Dw?e=gD9rng"/>
    <s v="&quot;Una vez revisada su observación, teniendo en cuenta que hay herramientas basadas en software libre, que no requieren un alto nivel técnico para la implementación de administradores o gestores de contenido, que permiten la divulgación de información y en aras de garantizar la igualdad en la participación del medio de comunicación descrito se  hace necesario ajustar a la Sección “7 IDENTIFICACION DE LAS CATEGORIAS, REQUISITOS Y CONDICIONES DE PARTICIPACION”,   “7.5 Categoría No. 5 Medios de comunicación digitales” numeral 3, tal y como quedará estipulado mediante Adenda No. 1. _x000a_&quot;_x000a_"/>
    <d v="2021-06-11T21:55:00"/>
    <x v="1"/>
    <x v="2"/>
    <m/>
    <s v="Nicolas"/>
    <n v="216.17388888885034"/>
    <x v="0"/>
    <m/>
    <m/>
  </r>
  <r>
    <x v="178"/>
    <x v="0"/>
    <d v="2021-06-02T21:44:34"/>
    <d v="2021-06-04T21:44:34"/>
    <x v="0"/>
    <s v="(3) Solicitudes u observaciones al proceso de convocatoria"/>
    <s v="CORPORACIÓN MAXIMEDIOS"/>
    <n v="9000990870"/>
    <x v="0"/>
    <s v="(0) -Seleccione-"/>
    <x v="6"/>
    <s v="Jakson Exneyder Alvarado Hurtado"/>
    <n v="3508559592"/>
    <s v="maximedios@gmail.com"/>
    <s v="3.Asignación de remanentes para los medios digitales _x000a__x000a_En concordancia con los literales K, L y M del subnumeral 5.2 del documento definitivo de Convocatoria, en caso de quedar saldos remanentes del presupuesto asignado por subcategoría, los mismos serán reasignados a las Categorías No. 3 Periódicos y No. 5 Medios Digitales, en una proporción del 70% y 30% respectivamente. _x000a__x000a_Frente a ello, se plantean las siguientes SOLICITUDES: _x000a__x000a_• Aclarar cuál es el fundamento técnico, legal u otro, para asignar tan solo el treinta por ciento (30%) del remanente por subcategoría a los medios digitales. _x000a_• Con base en lo expuesto en el numeral 1 del presente documento, asignar el cien por ciento (100%) de los remanentes a los medios digitales, aumentando el valor máximo a asignar para la categoría, teniendo en cuenta que a esta le fue asignada la menor proporción de recursos (tan solo el 5% de los $85.000 millones)."/>
    <s v="https://mintic.sharepoint.com/:b:/g/direccion_economia_digital/EcSHWCvtOplJhQImIzG480sBH_KWloCrj34UrbpC7P20Dw?e=gD9rng"/>
    <s v="&quot;No se acepta la observación y solicitud elevada. En primera instancia, en cuanto al monto establecido para la Categoría No. 5, se aclara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_x000a__x000a_Ahora bien, teniendo en cuenta la posibilidad que una vez adelantada la convocatoria y asignados los recursos correspondientes a las diferentes categorías y subcategorías, según el procedimiento aleatorio regulado en el numeral 5.2. de las CONDICIONES DE PARTICIPACION CONVOCATORIA DEFINITIVA MINTIC No. 001 de 2021, se presenten saldos sin asignación; la Entidad consideró procedente su redistribución en estricto orden así: el 70% a la Categoría No. 3 Periódicos y el 30% a la Categoría No. 5 Medios Digitales, con la precisión que, en la misma secuencia, una vez agotada la asignación de financiación a los proyectos en la Categoría No. 3, los saldos que se presenten serán redistribuidos en la Categoría No. 5._x000a__x000a_En lo que respecta al fundamento de la redistribución indicada, se aclara que ante la eventualidad de existir saldos de los recursos destinados para la convocatoria, correspondió a la liberación del presupuesto no ejecutado, con destino al FUTIC. No obstante, con el fin de posibilitar un mayor impacto, se priorizó en primera instancia a los medios asociados a la Categoría No. 3 Periódicos, en atención a que de conformidad con los antecedentes y análisis realizados por dicho sector económico (medios de comunicación), corresponde a aquel que ha evidenciado un mayor impacto en razón a la COVID 19 reflejado en las pérdidas por falta en la inversión en pauta publicitaria. Finalmente, sin perjuicio de la condición citada y la incidencia porcentual de la Categoría No. 3 en el presupuesto general de la convocatoria frente a la Categoría No. 5, igualmente se consideró procedente incrementar el impacto de ésta última en los potenciales saldos de las otras categorías, hasta el 30%, con el fin de inyectarle un mayor número de recursos atendiendo las solicitudes elevadas en la etapa de borradores de la convocatoria.&quot;_x000a_"/>
    <d v="2021-06-11T21:55:00"/>
    <x v="1"/>
    <x v="2"/>
    <m/>
    <s v="Nicolas"/>
    <n v="216.17388888885034"/>
    <x v="0"/>
    <m/>
    <m/>
  </r>
  <r>
    <x v="179"/>
    <x v="0"/>
    <d v="2021-06-02T21:44:34"/>
    <d v="2021-06-04T21:44:34"/>
    <x v="0"/>
    <s v="(3) Solicitudes u observaciones al proceso de convocatoria"/>
    <s v="CORPORACIÓN MAXIMEDIOS"/>
    <n v="9000990870"/>
    <x v="0"/>
    <s v="(0) -Seleccione-"/>
    <x v="6"/>
    <s v="Jakson Exneyder Alvarado Hurtado"/>
    <n v="3508559592"/>
    <s v="maximedios@gmail.com"/>
    <s v="4.La convocatoria no tiene en cuenta el beneficiario final y real en la asignación de los recursos. _x000a__x000a_Una vez analizado detallada y cuidadosamente el archivo de Excel consolidado de respuestas otorgadas por MINTIC respecto con el primer borrador de la Convocatoria, es posible observar que una de las preocupaciones recurrentes de gran parte de las personas naturales y jurídicas que presentaron comentarios, es la relacionada con la posibilidad que se deja abierta para que los conglomerados de medios de comunicación puedan participar en varias categorías y subcategorías. _x000a__x000a_De esta forma es perfectamente posible que:_x000a_ ₋ Los medios de comunicación diferentes pero que pertenezcan a un mismo dueño o tengan accionistas en común, presenten ofertas individuales en una misma categoría o subcategoría. _x000a_₋ Los medios de comunicación diferentes que pertenezcan a un mismo dueño o tengan accionistas en común, presenten ofertas individuales en distintas categorías o subcategorías. _x000a__x000a_En las respuestas otorgadas, MINTIC ratifica lo anterior, pues expresamente señaló que el mismo medio de comunicación puede participar presentando más de una propuesta, siempre y cuando se encuentre integrado por diversas personas – ya sea naturales o jurídicas- y cada una de ellas participe en la categoría en la cual se encuentre habilitada para la prestación del servicio, en los casos que aplique. _x000a__x000a_A la luz del Código de Comercio, esta Convocatoria acepta que participen personas jurídicas y naturales respecto de las cuales se hayan configurado situaciones de control y/o grupos empresariales siempre y cuando no se presente más de una propuesta en su categoría, ya sea en calidad de subordinada, filial o matriz. _x000a__x000a_En estas condiciones, no es suficiente que para cada medio de comunicación y su subcategoría existan condiciones delimitadas en los anexos técnicos, ni cumplir con la totalidad de los requerimientos técnicos habilitantes establecidos en los documentos de la Convocatoria, pues más allá de eso, lo que se está facilitando y permitiendo es que los grandes medios de comunicación puedan apropiarse de gran parte de los recursos, pues lo que importa es cumplir los requisitos y que el medio no presente más de una propuesta en su categoría, sin ir un poco más allá y analizar quiénes conforman esos medios de comunicación. _x000a__x000a_Respecto de esta situación, la Convocatoria no facilita el pluralismo ni la variedad de medios de comunicación participantes, pues es evidente que los grandes conglomerados de medios cuentan con la capacidad técnica, operativa, financiera, administrativa y con la infraestructura suficiente para poder participar en más de una categoría con propuestas individuales a través de medios de comunicación distintos, pero que final y realmente pertenecen al mismo conglomerado o grupo._x000a_ _x000a_En este escenario, recursos de la Convocatoria pueden quedar en dominio de las mismas personas naturales o jurídicas como beneficiarios reales y finales, disminuyendo el margen de acción para los pequeños medios locales que realizan importantes esfuerzos para presentar propuestas, planes y proyectos de acuerdo a todos los requerimientos de MinTIC. _x000a__x000a_Si bien es cierto que existe una limitación, esta solo se refiere a que se excluyen los medios digitales que tengan vinculación directa o indirecta con los medios que se presenten a la convocatoria para las categorías de televisión, radiodifusión sonora, periódicos y revistas, a subordinados o filiales, así como a sus marcas. Sin embargo, tal restricción no cobija la situación que ha sido expuesta en párrafos precedentes. _x000a__x000a_SOLICITUD: _x000a__x000a_• Que el MINTIC/ Fondo Único de Tecnologías de la Información y las Comunicaciones restrinja esa participación de medios que funcionen como conglomerados, pues en aras de la justicia, lo que debería buscarse es que la financiación y reactivación llegue de forma efectiva a los medios más vulnerables._x000a__x000a_Para ello el MINTIC se puede apoyar de sus registros y bases de datos, de las Cámaras de Comercio y de otras entidades o publicaciones investigativas o académicas, para identificar cuáles medios de comunicación operan como un conglomerado e identificar al beneficiario real de la financiación, es decir, a las personas naturales o jurídicas que poseen o controlan a otras y en cuyo nombre se realizan actividades informativas o de comunicación, para restringir su participación en varias categorías, y tenerlo particularmente en cuenta frente a la Nota 2 del subnumeral 2.3 de la Convocatoria."/>
    <s v="https://mintic.sharepoint.com/:b:/g/direccion_economia_digital/EcSHWCvtOplJhQImIzG480sBH_KWloCrj34UrbpC7P20Dw?e=gD9rng"/>
    <s v="&quot;No es procedente la observación. En primera instancia, es pertinente recordar que el fundamento legal de la convocatoria, corresponde al artículo 105 de la Ley 2063 de 2020, que expresamente establece la financiación de proyectos de medios de comunicación, sin distinción alguna, siempre y cuando correspondan a transformación digital, fortalecimiento de los medios, con el fin asociado de promover la reactivación económica.  En tal sentido, para efectos de definir la distribución de los recursos que hacen parte de la apropiación presupuestal disponible dentro de la vigencia 2021, la entidad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sin que sea de recibo insinuación alguna encaminada a cuestionar la transparencia del proceso en curso por parte de la Entidad. _x000a__x000a_Ahora bien, se recuerda que la norma indicada no establece procedimiento alguno para la asignación de la financiación, sin embargo, el MinTIC/FUTIC consideró que el procedimiento más adecuado, corresponde justamente a la celebración de una convocatoria pública a través de la cual se garantizara imparcialidad, transparencia y objetividad en la asignación de la financiación de los proyectos; trámite al interior del cual, en el numeral 5.2. de las CONDICIONES DE PARTICIPACION CONVOCATORIA DEFINITIVA MINTIC No. 001 de 2021, se establece el procedimiento aleatorio, que permite que todos los medios de comunicación y en igualdad de condiciones, accedan a la opción de ser beneficiarios; esto, indistintamente del titular del mismo, indicadores financieros, indicadores de generación de empleo, aporte al PIB o pago de obligaciones o contraprestaciones, entre otros, que si generarían condiciones favorables respecto de aquellos.&quot;_x000a_"/>
    <d v="2021-06-11T21:55:00"/>
    <x v="1"/>
    <x v="2"/>
    <m/>
    <s v="Miguel"/>
    <n v="216.17388888885034"/>
    <x v="0"/>
    <m/>
    <m/>
  </r>
  <r>
    <x v="180"/>
    <x v="0"/>
    <d v="2021-06-02T21:44:34"/>
    <d v="2021-06-04T21:44:34"/>
    <x v="0"/>
    <s v="(3) Solicitudes u observaciones al proceso de convocatoria"/>
    <s v="CORPORACIÓN MAXIMEDIOS"/>
    <n v="9000990870"/>
    <x v="0"/>
    <s v="(0) -Seleccione-"/>
    <x v="6"/>
    <s v="Jakson Exneyder Alvarado Hurtado"/>
    <n v="3508559592"/>
    <s v="maximedios@gmail.com"/>
    <s v="5. Publicidad y transparencia de la Audiencia de Sorteo_x000a__x000a_De acuerdo con lo dispuesto en el documento publicado, en la Audiencia de Sorteo solo podrán participar aquellos medios de comunicación oferentes que hayan sido previamente habilitados y que obren en el correspondiente listado por cada categoría y subcategoría. _x000a__x000a_La diligencia de sorteo, en virtud de la declaratoria de emergencia sanitaria por parte del Ministerio de Salud, se llevará a cabo en el lugar o la dirección electrónica a través de protocolo, que será publicado dentro de los dos (2) días hábiles anteriores a la fecha establecida. _x000a__x000a_SOLICITUDES: _x000a__x000a_• Teniendo en cuenta que en ninguna parte del documento definitivo se indica en presencia de qué autoridades se llevará a cabo esa Audiencia de Sorteo, que el MINTIC indique los cargos de los funcionarios que delegará para llevar a cabo esa diligencia. _x000a__x000a_• De la misma forma, como garantía de la transparencia, imparcialidad y moralidad públicas, se solicita que se garantice la presencia de delegados ajenos, de organizaciones gremiales independientes, convocados a inscribirse públicamente y que no estén adscritos al Ministerio para que verifiquen que el desarrollo de la audiencia se realice en estricta sujeción a las reglas establecidas. _x000a__x000a_La presencia y designación de estas personas cuya participación será exclusiva en la Audiencia de Sorteo para realizar labores de monitoreo y veeduría, es imprescindible, pues garantiza que en esa diligencia se seleccionarán los beneficiarios finales hasta agotar el monto asignado conforme a la distribución efectuada por la entidad, tratándose de un mecanismo de financiación de carácter directo en el que se comprometen importantes sumas de dinero público._x000a__x000a_Finalmente, reiteramos nuestra complacencia por este proceso amplío y transparente que realiza Mintic, y deseamos que estos cinco comentarios que enviamos en condición de organización que agrupa a medios de comunicación, especialmente digitales, comunitarios y alternativos, sean tenidos en cuenta para robustecer el documento final de la Convocatoria. "/>
    <s v="https://mintic.sharepoint.com/:b:/g/direccion_economia_digital/EcSHWCvtOplJhQImIzG480sBH_KWloCrj34UrbpC7P20Dw?e=gD9rng"/>
    <s v="&quot;En atención a su observación se aclara lo siguiente: La audiencia de que trata el numeral 5.2. de las CONDICIONES DE PARTICIPACION CONVOCATORIA DEFINITIVA MINTIC No. 001 de 2021, al igual que toda la actuación administrativa se realiza en cabeza de la Secretaría General y el Viceministro de Transformación Digital del MinTIC, en su condición de ordenadores del gasto. Igualmente en presencia del Comité Evaluador establecido en el artículo 4 de la Resolución 00901 de 2021 por la cual se dio apertura a la Convocatoria Pública No. 001 de 2001 y el Jefe de la Oficina de Control Interno del Ministerio. Igualmente, en virtud de lo establecido en el numeral 1.2. de las CONDICIONES DE PARTICIPACION CONVOCATORIA DEFINITIVA MINTIC No. 001 de 2021, pueden participar las Veedurías Ciudadanas correspondientes. _x000a__x000a_Ahora bien, de acuerdo con lo señalado en la Resolución 385 del 12 de marzo de 2020 “Por la cual se declara la emergencia sanitaria por causa del coronavirus COVID-19 y se adoptan medidas para hacer frente al virus”, modificada por la Resolución No. 000222 del 25 de febrero de 2021 por la cual se prorroga la emergencia sanitaria en todo el territorio nacional hasta el 31 de mayo de 2021; así como el artículo 1 del Decreto 537 del 12 de abril de 2020 &quot;&quot;Por el cual se adoptan medidas en materia de contratación estatal, en el marco del Estado de Emergencia Económica, Social y Ecológica”, esta audiencia se podrá realizar a través de medios electrónicos y/o de carácter mixto, en aplicación estricta de los protocolos de bioseguridad de la entidad,  para lo cual la entidad publicará el protocolo correspondiente en el micrositio https://mintic.gov.co/transformaciondigitalmedios, con anterioridad a su celebración, en el cual atendiendo las condiciones existentes a la fecha de celebración, se regulará lo correspondiente a la participación de oferentes dependiendo los aforos permitidos.&quot;_x000a_"/>
    <d v="2021-06-11T21:55:00"/>
    <x v="1"/>
    <x v="2"/>
    <m/>
    <s v="Migue"/>
    <n v="216.17388888885034"/>
    <x v="0"/>
    <m/>
    <m/>
  </r>
  <r>
    <x v="181"/>
    <x v="0"/>
    <d v="2021-06-02T21:45:26"/>
    <d v="2021-06-04T21:45:26"/>
    <x v="0"/>
    <s v="(3) Solicitudes u observaciones al proceso de convocatoria"/>
    <s v="Rodrigo Humberto Hernández Rodríguez "/>
    <n v="79465782"/>
    <x v="3"/>
    <s v="(0) -Seleccione-"/>
    <x v="5"/>
    <s v="Rodrigo Humberto Hernández Rodríguez"/>
    <n v="3204968636"/>
    <s v="inverhernandez126@gmail.com"/>
    <s v="Se solicita eliminar los numerales 4 y 5 del aparte 7.1.2. Condiciones Comunes a las Subcategorías de radiodifusión sonora, del anexo 5 de la convocatoria._x000a__x000a_Con respeto al numeral 4. Se prohíbe la modificación de parámetros técnicos esenciales._x000a_ De conformidad con el Plan técnico Nacional de Radiodifusión Sonora los equipos de medición y control son parámetros técnicos esenciales. Por lo que no se pueden modificar._x000a_Sin embargo, el mismo plan abre la oportunidad de tener equipos que tengan integrados las funciones de monitor de modulación y de monitor de frecuencia. Igualmente permite que los equipos trasmisores tengan integrado estos equipos de medición y control._x000a_El numeral en cuestión impide que las emisoras adquieran equipos de control o trasmisores de alta tecnología que les permita realizar dicho control de forma sistematizada._x000a_Lo anterior solicitud se justifica por:_x000a_-       La mayoría de los concesionarios de las emisoras comunitarias datan de 1997, quienes adquirieron equipos análogos o de tecnología incipiente de medición y control que no garantizan el cumplimiento de los parámetros técnicos esenciales que dichos aparatos deben controlar._x000a_-       La incorporación de los equipos de medición y control como parámetro técnico esencial es reciente, por lo tanto los concesionarios de emisoras comunitarias de 1997 y 2007, no presentaron catálogos para dichos equipos y en sus títulos habilitantes o cuadro de características técnicas no se incluyó dichos equipos como característica técnica esencial. _x000a_-       Más en el pasado que en el presente, se han iniciado investigaciones por parte de la dirección de vigilancia y control del Ministerio y de la ANE, y se han impuesto sanciones porque las emisoras no tiene estos equipos de control o los que tienen no realiza el adecuado control sobre la frecuencia y sobre la modulación que impida que los concesionario no trasgredan dichos parámetros técnicos._x000a_-       Se pierde la oportunidad que la emisoras modernicen sus equipos análogos por equipos altamente automatizados que permitan el cumplimiento de los parámetros técnicos esenciales, los que garantizan una mejor control sobre el espectro radioeléctrico."/>
    <m/>
    <s v="&quot;En cuanto al numeral 4, se acepta parcialmente la observación. Al respecto se aclara que la Resolución 415 de 2010, el Plan Técnico Nacional de Radiodifusión Sonora, han definido las reglas administrativas y técnicas del servicio de Radiodifusión Sonora, y esta convocatoria no riñe con la modernización de equipos, eso sí, siempre y cuando se conserven las condiciones técnicas que el MinTIC ha definido para cada estación, pues no sería admisible el cambio de un parámetro técnico esencial sin el cumplimiento de los procedimientos establecidos en la regulación vigente y previamente aprobado; por lo tanto y teniendo en cuenta lo anterior, se precisa al observante que se pueden adquirir elementos de hardware y software hasta la conformación de la señal que se va a radiodifundir, es decir, esta convocatoria aplica para equipos de los estudios, inclusive parte del sistema de transmisión que va hasta el transmisor, limitando tan solo recursos a aquellas actividades o componentes que tengan por objeto el sistema de distribución como la torre y los dispositivos o elementos que allí lo componen. _x000a__x000a_No obstante lo anterior, el solicitante que considere incluir dentro de su propuesta la actualización o cambio de alguno de los equipos esenciales que conlleven la modificación de los parámetros técnicos esenciales para la operación de la estación de radiodifusión sonora, que se encuentran establecidos en el artículo 40 de la Resolución No. 415 del 13 de abril de 2010, deberá aportar dentro de la propuesta la autorización previa expedida por el MinTIC, por la cual se haya expedido la validación de los equipos propuestos, para determinar su cumplimiento aplicable en el servicio de Radiodifusión Sonora, en los términos establecidos en el artículo 13 de Resolución No. 415 del 13 de abril de 2010. Al igual que se entienden habilitados a incluir dentro de su propuesta la adquisición de equipos relacionados con parámetros técnicos esenciales que no se hayan vinculado al momento de la presentación y aprobación del estudio técnico de la adjudicación de la concesión. En esa medida, se realizará el ajuste respectivo mediante Adenda No. 1.&quot;_x000a_"/>
    <d v="2021-06-11T21:55:00"/>
    <x v="1"/>
    <x v="2"/>
    <m/>
    <s v="Nicolas"/>
    <n v="216.1594444445218"/>
    <x v="0"/>
    <m/>
    <m/>
  </r>
  <r>
    <x v="182"/>
    <x v="0"/>
    <d v="2021-06-02T21:45:26"/>
    <d v="2021-06-04T21:45:26"/>
    <x v="0"/>
    <s v="(3) Solicitudes u observaciones al proceso de convocatoria"/>
    <s v="Rodrigo Humberto Hernández Rodríguez "/>
    <n v="79465782"/>
    <x v="3"/>
    <s v="(0) -Seleccione-"/>
    <x v="5"/>
    <s v="Rodrigo Humberto Hernández Rodríguez"/>
    <n v="3204968636"/>
    <s v="inverhernandez126@gmail.com"/>
    <s v="Con respecto al numeral 5. Se solicita que se aclare si se puede solicitar o no la modificación de los equipos catalogados como no esenciales. Puesto que la redacción no es clara. Porque al parecer lo que se requiere es la autorización previa del Ministerio de Tecnologías de la Información y las Comunicaciones para la modernización._x000a_Si la interpretación es que no, porque se entiende incorporados al contrato de concesión, esta interpretación es una fragante modificación unilateral de los contratos de concesión, al convertir un parámetro técnico no esencial, hoy llamados parámetros generales, en parámetro técnico esencial, lo que atenta con la estabilidad jurídica de los contratos._x000a_Además el numeral en cuestión atenta contra el artículo 11 de la ley 1431 de 2009, modificado por el artículo 8 de la ley 1978 de 2019, que manifiesta que “El permiso de uso del espectro respetará la neutralidad en la tecnología siempre y cuando esté coordinado con las políticas del Ministerio de Tecnologías de la Información y las Comunicaciones, no generen interferencias sobre otros servicios, sean compatibles con las tendencias internacionales del mercado, no afecten la seguridad nacional, y contribuyan al desarrollo sostenible.”_x000a_El numeral quinto en cuestión también es contrario al parágrafo del artículo 11 de la ley 1341 de 2009. Puesto que limita la utilización de equipos que el mismo parágrafo garantiza. Veamos. “Parágrafo 1°. Para efectos de la aplicación de presente artículo, se debe entender que la neutralidad tecnológica implica la libertad que tienen los proveedores de redes y servicios de usar las tecnologías para la prestación de todos los servicios sin restricción distinta a las posibles interferencias perjudiciales y el uso eficiente de los recursos escasos.”_x000a_No se debe olvidar que la incorporación en la ley de la neutralidad tecnológica en la ley, obedece al cumplimiento del Estado Colombiano de los acuerdos firmados con la OMC y OCDE."/>
    <m/>
    <s v="En lo que refiere a la observación planteada frente al subnumeral 5 del numeral 7.1.2, se acepta parcialmente la misma. Al respecto se aclara: (i) La regla establecida, refiere única y exclusivamente a la modificación y/o actualización de los equipos que se encuentren incluidos en el estudio técnico aprobado por el Ministerio, de que trata el segundo inciso del artículo 13 de la Resolución 415 del 13 de abril de 2010. En esa medida, con el objeto de mantener la inversión y proteger los recursos públicos invertidos, de ser reconocido como beneficiario de la financiación el proyecto, dichos equipos se entenderán incorporados a los contratos de concesión respectivos y no podrán ser modificados o sustituidos sin la autorización previa y expresa del MinTIC. (ii) Dicha previsión, no atenta contra la estabilidad jurídica de los contratos de concesión vigente, al respecto, se recuerda que la presente convocatoria tiene por objeto la asignación de recursos (no reembolsables) a título de financiación, sin embargo, cuando, como en el caso particular corresponda a la modificación de equipos incluidos en el estudio técnico, por tener relación directa con la prestación eficiente del servicio de radiodifusión sonora se considera procedente su inclusión en el contrato de concesión; teniendo la autonomía cada operador en definir si se acoge a dicha regla o no. En todo caso, de manera enfática se indica que no se está modificando los parámetros generales o no esenciales, en parámetros esenciales, esto toda vez que los mismos están regulados en la Resolución 415 de 2010 y el Plan Técnico Nacional de Radiodifusión Sonora. (iii) La previsión indicada no vulnera la regulación del artículo 11 de la Ley 1341 de 2009 – de la neutralidad tecnológica – esto teniendo en cuenta que tanto el anexo “estudio técnico” al que refiere el segundo inciso del artículo 13 de la Resolución 415 de 2010, es de exclusiva estructuración del operador, al igual que la modificación de los equipos respecto de los cuales el MinTIC realiza la verificación de las condiciones iniciales, en pro justamente de la prestación efectiva del servicio público, otra cosa, corresponde a la necesidad de garantizar la correcta inversión y permanencia en el tiempo asociado a dicho servicio, como se refirió anteriormente. En ese sentido, se ajustará el numeral 5 mediante Adenda No. 1, eliminando la referencia a equipos no esenciales._x000a_"/>
    <d v="2021-06-11T21:55:00"/>
    <x v="1"/>
    <x v="2"/>
    <m/>
    <s v="Nicolas"/>
    <n v="216.1594444445218"/>
    <x v="0"/>
    <m/>
    <m/>
  </r>
  <r>
    <x v="183"/>
    <x v="0"/>
    <d v="2021-06-02T22:11:19"/>
    <d v="2021-06-04T22:11:19"/>
    <x v="0"/>
    <s v="(2) Asesoría o consultas sobre la postulación de propuestas"/>
    <s v="Emil Segundo Pérez Chica"/>
    <n v="78746129"/>
    <x v="1"/>
    <s v="(Prensa) Prensa"/>
    <x v="2"/>
    <s v="Emil Segundo Pérez Chica"/>
    <n v="3107007836"/>
    <s v="eperezchica@gmail.com"/>
    <s v="Solicito documentos para propuesta"/>
    <m/>
    <s v="Toda la documentación o información en relación a la convoctoria puede ser consultada en el micrositio que ha dispuesto la entidad: https://www.mintic.gov.co/transformaciondigitalmedios en el botón Documentos del proceso. Cualquier duda o inquietud podrá ser formulada en el Centro de Consulta completando el formulario."/>
    <d v="2021-06-04T15:56:00"/>
    <x v="0"/>
    <x v="8"/>
    <s v="Daniela Alemán"/>
    <s v="Nicolas"/>
    <n v="41.744722222269047"/>
    <x v="0"/>
    <m/>
    <m/>
  </r>
  <r>
    <x v="184"/>
    <x v="0"/>
    <d v="2021-06-02T22:56:54"/>
    <d v="2021-06-04T22:56:54"/>
    <x v="0"/>
    <s v="(3) Solicitudes u observaciones al proceso de convocatoria"/>
    <s v="FECOLPER"/>
    <n v="9001990973"/>
    <x v="0"/>
    <s v="(0) -Seleccione-"/>
    <x v="5"/>
    <s v="ADRIANA HURTADO CORTES"/>
    <n v="3103345050"/>
    <s v="adrihurtado@gmail.com"/>
    <s v="Bogotá, 2 de junio de 2021  _x000a_Señores MINISTERIO DE TECNOLOGÍAS DE LA INFORMACIÓN Y COMUNICACIONES DE COLOMBIA - MINTIC _x000a_Ciudad  _x000a_Conforme los plazos estipulados por el MINTIC para el envío de observaciones  y solicitudes “Condiciones De Participación ConvocatoriaDefinitiva MINTIC No. 001 De 2021” , con mucho gusto nos permitimos presentar en documento adjunto los fundamentos fácticos y jurídicos recopilados por la Federación Colombiana de Periodistas, Fecolper.  _x000a__x000a_Reiteramos nuestro agradecimiento por la iniciativa de financiación gubernamental y la implementación de estrategias para reactivar económicamente al sector de los medios de comunicación, y solicitamos respetuosamente que las solicitudes elevadas sean estudiadas y tenidas en cuenta en el documento final.  Agradezco que el documento que presento sea publicado en su totalidad.  _x000a_Atentamente,  _x000a_ADRIANA HURTADO CORTÉS _x000a_Representante Legal  _x000a__x000a_1. Acreditación de la existencia del proponente en el caso de personas naturales. _x000a__x000a_Es claro que tanto personas naturales como personas jurídicas pueden presentar su proyecto para ser beneficiario de los recursos de la Convocatoria. Sin embargo, para el caso de las personas naturales, el subnumeral 4.1.3.1 señala en el párrafo tercero: _x000a__x000a_“En el evento que la persona natural tenga la calidad de comerciante, deberá allegar el registro mercantil expedido por la Cámara de Comercio con fecha de expedición no superior a treinta (30) días calendario anteriores a la fecha de cierre de la convocatoria, donde 2 acredite que la actividad mercantil de la persona natural esté relacionada con el objeto de la categoría correspondiente a la cual se presente la propuesta.” _x000a__x000a_La redacción de este párrafo permite entender que también pueden presentarse personas naturales que no tengan la calidad de comerciantes, lo cual resulta confuso porque el MinTIC ha sido reiterativo en señalar que el documento que determina necesariamente la habilitación jurídica para ejercer una actividad relacionada con las categorías y subcategorías de la Convocatoria consiste en estar inscrito en la Cámara de Comercio. _x000a__x000a_Además, la presentación de personas naturales o jurídicas en cualquiera de las categorías de radio, televisión, periódicos, revistas y medios digitales, debe acreditar su existencia y representación legal a través del certificado expedido por la Cámara de Comercio o la autoridad local competente a nivel nacional. _x000a__x000a_En estas condiciones y para evitar confusiones, solicitamos que el párrafo 3 del subnumeral 4.1.3.1 quede lo suficientemente claro y señale que la persona natural que se presente a la convocatoria solamente puede ser “comerciante” conforme a las leyes mercantiles, y, en consecuencia, solo podrán participar las personas naturales que estén inscritas en la Cámara de Comercio de la jurisdicción en la que desarrollan su actividad."/>
    <s v="https://mintic.sharepoint.com/:b:/g/direccion_economia_digital/ETEB_7Xr4xBEn3XVd69quscBswjXXOs-UEVRz7MbhzLExg?e=UeT3vP"/>
    <s v="En la publicación a la respuesta a las observaciones realizada el 11 de junio de 2020, la entidad inicialmente indicó: &quot;Dadas las condiciones establecidas por la entidad para los medios de comunicación, en caso de tratares (sic) de personas naturales, deberán acreditar lo correspondiente a su actividad, por lo que se acepta parcialmente la observación, mediante adenda se ajustará la redacción de la condición requerida en el numeral 4.1.3.1 para personas naturales.   No obstante, no es procedente limitar la participación a los oferentes que desarrollen su actividad en el mismo domicilio o jurisdicción de la Cámara de Comercio en la cual se encuentren inscritas&quot;. Al respecto, se da alcance a la misma, en el sentido que la observación planteada por el interesado es improcedente, razón por la cual no se realizó su inserción en la Adenda No. 1, en ese sentido la respuesta ajustada a la realidad del proceso corresponde a la siguiente: &quot;Dadas las condiciones establecidas por la entidad para los medios de comunicación, en caso de tratarse de personas naturales, tal como se establece en el numera 4.1.3.1 solamente aquellos que desarrollen actividades comerciales deberán acreditar el requisito correspondiente de inscripción ante la Cámara de Comercio competente por lo cual no es procedente ampliar la condición requerida en el numeral 4.1.3.1 para personas naturales.  Adicionalmente, no es procedente limitar la participación a los oferentes que desarrollen su actividad en el mismo domicilio o jurisdicción de la Cámara de Comercio en la cual se encuentren inscritas&quot;_x000a_"/>
    <d v="2021-06-15T22:05:00"/>
    <x v="1"/>
    <x v="2"/>
    <m/>
    <s v="Nicolas"/>
    <n v="311.13500000000931"/>
    <x v="0"/>
    <m/>
    <m/>
  </r>
  <r>
    <x v="185"/>
    <x v="0"/>
    <d v="2021-06-02T22:56:54"/>
    <d v="2021-06-04T22:56:54"/>
    <x v="0"/>
    <s v="(3) Solicitudes u observaciones al proceso de convocatoria"/>
    <s v="FECOLPER"/>
    <n v="9001990973"/>
    <x v="0"/>
    <s v="(0) -Seleccione-"/>
    <x v="5"/>
    <s v="ADRIANA HURTADO CORTES"/>
    <n v="3103345050"/>
    <s v="adrihurtado@gmail.com"/>
    <s v="2.Certificación de cumplimiento del pago de contribuciones y aportes parafiscales para el caso de las personas naturales. _x000a__x000a_Nuevamente, se pone de presente al MinTIC/ Fondo Único de Tecnologías de la Información y las Comunicaciones la situación en que se encuentran muchos periodistas independientes, especialmente, en las regiones y municipios del país; se trata de personas naturales que tienen su medio de comunicación y prestan servicios periodísticos, informativos, y/o comercializan servicios de publicidad, sin estar vinculadas a través de un contrato de trabajo y que asumen por sí mismas el pago de sus aportes al Sistema Seguridad Social Integral. _x000a__x000a_Para estos periodistas que se presentarían como personas naturales registradas en Cámara de Comercio, se solicita aclarar cómo se valorará el requisito del pago de contribuciones y aportes parafiscales a los sistemas de salud, riesgos laborales, pensiones (categorías obligatorias para independientes) cuando la persona no pueda demostrar los seis (6) últimos pagos, no por el hecho de estar violando las normas en materia de Seguridad Social o evadiendo las responsabilidad inherentes a los aportes, sino porque han sufrido la ausencia absoluta de ingresos mensuales, lo que por sí mismo, los exonera del pago a Seguridad Social, pues el requisito primordial es que existan ingresos para estar obligado a realizar aportes; esta es justamente la ‘capacidad de pago’ a la que hace referencia el artículo 244 de la Ley 1955 de 2019 y demás normas concordantes. _x000a__x000a_A partir de la situación anterior, se solicita que el Ministerio indique cómo se garantizará la reactivación económica para estas personas naturales y/o cómo se efectuará la ponderación del requisito del subnumeral 4.1.5, ya que el grado de estancamiento y las serias dificultades 3 económicas los han privado de recibir ingreso alguno, por lo que al no contar con capacidad de pago, han quedado exonerados legalmente para dejar de efectuar aportes al Sistema de Seguridad Social Integral."/>
    <s v="https://mintic.sharepoint.com/:b:/g/direccion_economia_digital/ETEB_7Xr4xBEn3XVd69quscBswjXXOs-UEVRz7MbhzLExg?e=UeT3vP"/>
    <s v=" Todos los proponentes, incluidas las personas naturales, deberán acreditar el requisito establecido en el numeral 4.1.5 CERTIFICACIÓN DE CUMPLIMIENTO DEL PAGO DE CONTRIBUCIONES Y APORTES PARAFISCALES (ANEXO 3). No obstante, aquellos proponentes que no se encuentren en la obligación de realizar aportes al Sistema General de Seguridad Social y Parafiscales, por no tener empleados deberá certificar dicha condición en los términos establecidos en el Anexo No. 3. No obstante, las condiciones del requisito indicado para personas naturales se ajustarán en lo pertinente mediante Adenda No. 1. Finalmente se aclara que la convocatoria No. 001 de 2021 “CONVOCATORIA PARA FINANCIAR E IMPLEMENTAR PROYECTOS, PARA APOYAR LA TRANSFORMACIÓN DIGITAL DE LOS MEDIOS DE COMUNICACIÓN, EN CUALQUIERA DE LAS ETAPAS DEL NEGOCIO EN EL MARCO DE LA REACTIVACIÓN ECÓNOMICA” tiene por objeto la financiación de proyectos de medios de comunicación en el marco de la reactivación económica, por lo tanto, no conlleva dentro de sus objetivos y en general los del MinTIC/FUTIC garantizar la reactivación económica en particular de ninguno de los proponentes beneficiarios de la financiación._x000a_"/>
    <d v="2021-06-11T21:55:00"/>
    <x v="1"/>
    <x v="2"/>
    <m/>
    <s v="Nicolas"/>
    <n v="214.96833333332324"/>
    <x v="0"/>
    <m/>
    <m/>
  </r>
  <r>
    <x v="186"/>
    <x v="0"/>
    <d v="2021-06-02T22:56:54"/>
    <d v="2021-06-04T22:56:54"/>
    <x v="0"/>
    <s v="(3) Solicitudes u observaciones al proceso de convocatoria"/>
    <s v="FECOLPER"/>
    <n v="9001990973"/>
    <x v="0"/>
    <s v="(0) -Seleccione-"/>
    <x v="5"/>
    <s v="ADRIANA HURTADO CORTES"/>
    <n v="3103345050"/>
    <s v="adrihurtado@gmail.com"/>
    <s v="3.No se tuvo en cuenta ninguna alternativa frente a la póliza de cumplimiento._x000a__x000a_Otra de las preocupaciones generalizadas que deja en evidencia el Consolidado de Observaciones, es la referente a la suscripción de la póliza en la fase de financiación, pues dentro del Acto Administrativo, cada uno de los beneficiarios por categoría y subcategoría se obligan a constituir a favor del Ministerio de Tecnologías de la Información y las Comunicaciones con NIT No. 899.999.053-1 y del Fondo Único de Tecnologías de la Información y las Comunicaciones con NIT No. 800.131.648-6, una garantía denominada “póliza de cumplimiento de disposiciones legales”. Lo que se busca con esa póliza es amparar perjuicios e incumplimientos, de manera total o parcial de las obligaciones contenidas en el acto administrativo mediante el cual se otorga la financiación del proyecto, así como todas las obligaciones derivadas de las condiciones definitivas de participación. _x000a__x000a_Las distintas solicitudes de los medios de comunicación apuntaban a la eliminación y/o en su defecto, la flexibilización del requisito relacionado con la póliza del cumplimiento, teniendo en cuenta que la situación de los medios locales y del periodista regional difícilmente le permite acreditar los requisitos exigidos por una Compañía Aseguradora. _x000a__x000a_Entre las opciones planteadas, se destacan: (i) que el gasto por las primas del seguro sea un gasto aceptado en el Anexo 4 CONDICIONES TÉCNICAS Y PRESUPUESTO, lo que implica que este sea considerado como un ítem objeto de financiación del proyecto, planes y programas de transformación digital presentado por las personas naturales y jurídicas; (ii) reemplazar la garantía de póliza por la constitución de un fideicomiso con destinación específica al que llegue el dinero que reciba el medio de comunicación beneficiado. _x000a__x000a_Se destaca que MinTIC retiró el numeral 4.1.9.2 que establecía como requisito habilitante un certificado de pre-expedición o cotización de la póliza de cumplimiento de disposiciones legales requerida para la ejecución de los recursos. A pesar de ya no requerir ese documento como requisito habilitante de la propuesta, sí debe presentarse la suscripción de la póliza en el Acto Administrativo definitivo. _x000a__x000a_En consecuencia, la póliza de cumplimiento de disposiciones legales quedó plasmada como un requisito y condición necesaria para la ejecutoria de la financiación de los proyectos beneficiados, al cual se deberá dar estricto cumplimiento respecto con las condiciones, exigencias, monto de los amparos y vigencias establecidas en el 2.12 del documento de Convocatoria. _x000a__x000a_Esta organización, insta nuevamente a MinTIC para que acceda a considerar otras posibilidades frente a esa póliza de cumplimiento, pues es altamente posible que los medios de comunicación más vulnerables no puedan acceder a su suscripción, lo que automáticamente los deja sin posibilidad alguna de ser partícipes de este mecanismo de financiación._x000a__x000a_Consideramos que el mecanismo de creación de fideicomisos, mediante la creación de patrimonios autónomos de los cuales sea beneficiario el MinTIC es un mecanismo legal que podría funcionar bien para garantizar la destinación específica de los recursos del proyecto con estricta sujeción a lo aprobado por esta entidad."/>
    <s v="https://mintic.sharepoint.com/:b:/g/direccion_economia_digital/ETEB_7Xr4xBEn3XVd69quscBswjXXOs-UEVRz7MbhzLExg?e=UeT3vP"/>
    <s v="&quot;En atención a la solicitud presentada y una vez efectuado el análisis correspondiente se tiene que la garantía de cumplimiento de disposiciones legales puede ser otorgada como póliza o contrato de Fiducia Mercantil, toda vez que las dos pueden amparar perjuicios e incumplimientos, de manera total o parcial de las obligaciones contenidas en el acto administrativo mediante el cual se otorga la financiación del proyecto, así como todas las obligaciones derivadas de las condiciones definitivas de participación._x000a__x000a_En el escenario que el beneficiario opte por suscribir un contrato de fiducia mercantil por medio del cual se constituye el patrimonio autónomo como mecanismo de garantía de cumplimiento de disposiciones legales, se deberán atender las condiciones que se establecerán mediante adenda No. 1 al numeral 2.13 de la convocatoria.&quot;_x000a_"/>
    <d v="2021-06-11T21:55:00"/>
    <x v="1"/>
    <x v="2"/>
    <m/>
    <s v="Nicolas"/>
    <n v="214.96833333332324"/>
    <x v="0"/>
    <m/>
    <m/>
  </r>
  <r>
    <x v="187"/>
    <x v="0"/>
    <d v="2021-06-02T22:56:54"/>
    <d v="2021-06-04T22:56:54"/>
    <x v="0"/>
    <s v="(3) Solicitudes u observaciones al proceso de convocatoria"/>
    <s v="FECOLPER"/>
    <n v="9001990973"/>
    <x v="0"/>
    <s v="(0) -Seleccione-"/>
    <x v="5"/>
    <s v="ADRIANA HURTADO CORTES"/>
    <n v="3103345050"/>
    <s v="adrihurtado@gmail.com"/>
    <s v="4.Interrupción de la ejecución de la propuesta por inhabilidades sobrevinientes relativas a los regímenes de insolvencia. _x000a__x000a_En la anterior oportunidad para presentar observaciones, Fecolper manifestó la necesidad de establecer como una causal de inhabilidad el hecho de que los medios de comunicación beneficiarios de la financiación se acojan antes del 31 de diciembre de 2021 a las disposiciones contenidas en: _x000a__x000a_₋ Ley 1116 de 2006 “Por la cual se establece el Régimen de Insolvencia Empresarial en la República de Colombia y se dictan otras disposiciones.” _x000a_₋ Decreto 560 2020 “Por el cual se adoptan medidas transitorias especiales en materia de procesos de insolvencia, en el marco del Estado de Emergencia, Social y Ecológica.” _x000a_₋ Decreto 772 de 2020 “Por el cual se dictan medidas especiales en materia de procesos de insolvencia, con el fin de mitigar los efectos de la emergencia social, económica y ecológica en el sector empresarial.” _x000a__x000a_En las respuestas consolidadas, el MinTIC manifestó que estas circunstancias eran previsibles “pues la ejecución de estos proyectos se tiene prevista hasta antes del 31 de diciembre de 2021, lo cual supone una observancia de buena fe frente a las actuaciones del proponente para formular su proyecto.” No obstante, para esta organización, esa respuesta no se equipara ni suple la necesidad de contemplar una inhabilidad para los medios de comunicación que tomen la decisión de acogerse a regímenes de insolvencia. _x000a__x000a_Se reitera entonces respetuosamente la solicitud de prohibir de manera expresa que los medios de comunicación se acojan a mecanismos legales de insolvencia cuando les hayan otorgado recursos de la Convocatoria. Ello inequívocamente debe ser así, pues no guarda ninguna congruencia que el Ministerio financie directamente la reactivación económica de los medios de comunicación y al mismo tiempo, les permita entrar en procesos de insolvencia durante los periodos de ejecución. _x000a__x000a_Además, no debe dejarse de lado que los Decretos 560 y 772 de 2020 crearon nuevos mecanismos frente a los procesos de reorganización, haciéndolos más sencillos y rápidos pues ya no se requieren diversos controles que debía ejercer la Superintendencia de Sociedades._x000a__x000a_En virtud de esta circunstancia, es perfectamente posible que medios favorecidos por la Convocatoria sí puedan acudir a los mecanismos de insolvencia antes del 31 de diciembre de 2021, lo que sigue evidenciando la necesidad de catalogar como una inhabilidad insubsanable, el hecho de que el medio de comunicación que haya sido beneficiario de los recursos se acoja, en cualquier momento de la ejecución del plan, programa o proyecto, a alguno de los regímenes de insolvencia. Así como contemplar la imposibilidad para continuar ejecutando la propuesta y debe quedar obligado a devolver la totalidad de recursos que le hayan sido desembolsados y que previo a acogerse a las disposiciones de insolvencia, no hayan sido ejecutados."/>
    <s v="https://mintic.sharepoint.com/:b:/g/direccion_economia_digital/ETEB_7Xr4xBEn3XVd69quscBswjXXOs-UEVRz7MbhzLExg?e=UeT3vP"/>
    <s v="&quot;No se acepta la observación. La entidad reitera la respuesta en borradores, en cuanto a que las inhabilidades sobrevinientes  son las establecidas en el régimen jurídico respectivo y, ante su ocurrencia, la entidad tendrá que actuar conforme al precepto legal y aplicar la debida consecuencia jurídica. Ello, se deja claro en el numeral 1.11 de la convocatoria pública así como en las causales de rechazo establecidas. _x000a__x000a_Sin perjuicio de lo anterior, la entidad se permite manifestar que el hecho sobreviniente puede ser previsible en la presente convocatoria, pues la ejecución de estos proyectos se tiene prevista hasta antes del 31 de diciembre de 2021, lo cual supone una observancia de buena fe frente a las actuaciones del proponente para formular su plan, programa o proyecto. Así mismo, de acuerdo con lo establecido  en los documentos de la convocatoria, si llegare a sobrevenir una inhabilidad o incompatibilidad durante la ejecución del proyecto prevista en la Constitución Política o en la Ley, el medio de comunicación deberá &quot;&quot;(...) renunciar a la ejecución de este y a reintegrar de inmediato los recursos entregados por el Ministerio de Tecnologías de la Información y las Comunicaciones y/o el Fondo Único de Tecnologías de la Información y las Comunicaciones.&quot;&quot;&quot;_x000a_"/>
    <d v="2021-06-11T21:55:00"/>
    <x v="1"/>
    <x v="2"/>
    <m/>
    <s v="Nicolas"/>
    <n v="214.96833333332324"/>
    <x v="0"/>
    <m/>
    <m/>
  </r>
  <r>
    <x v="188"/>
    <x v="0"/>
    <d v="2021-06-02T22:56:54"/>
    <d v="2021-06-04T22:56:54"/>
    <x v="0"/>
    <s v="(3) Solicitudes u observaciones al proceso de convocatoria"/>
    <s v="FECOLPER"/>
    <n v="9001990973"/>
    <x v="0"/>
    <s v="(0) -Seleccione-"/>
    <x v="5"/>
    <s v="ADRIANA HURTADO CORTES"/>
    <n v="3103345050"/>
    <s v="adrihurtado@gmail.com"/>
    <s v="5.Establecimiento de compromisos específicos y de permanencia para el medio de comunicación que logra ser beneficiario de la Convocatoria. _x000a__x000a_El MinTIC expresó que el Documento de Convocatoria se limita a desarrollar las líneas generales que debe cumplir cada postulante, y será mediante el Acto Administrativo de carácter particular en el que se definirá los compromisos concretos de los beneficiarios. _x000a__x000a_De ser mantenerse así, se solicita expresamente que el MinTIC/ Fondo Único de Tecnologías de la Información y las Comunicaciones, disponga un capítulo común a los Actos Administrativos de carácter particular y concreto en los que materialice que se asuman compromisos específicos, pues de ninguna manera, se puede perder de vista el hecho de que el origen de los recursos es público y en consecuencia, las actuaciones y actividades ejecutadas con tales recursos siempre deben encontrarse en los límites del bien común. _x000a__x000a_Vale aclarar que esta solicitud expresa se realiza teniendo en cuenta que MinTIC no consideró pertinente incluir esos compromisos en el documento definitivo de Convocatoria, e hizo referencia a que esto se tendrá en cuenta en los Actos Administrativos de contenido particular y concreto. Dado que no existe un espacio donde esos Actos Administrativos puedan comentarse, pues corresponden al fuero de las partes interesadas, se deja constancia en estas observaciones que los dineros asignados a los medios de comunicación beneficiados son dineros del erario y por tanto, debe exigirse a esos medios retribuciones específicas hacia la sociedad. _x000a__x000a_Para ello, en concreto, se solicita que el Acto Administrativo contemple como obligación de los medios de comunicación que resulten favorecidos con los recursos de la Convocatoria, asumir con carácter vinculante los siguientes compromisos: _x000a__x000a_a) Promover el empleo de periodistas y trabajadores del sector mediante la vinculación de personal con contratos laborales, sin intermediarios y a término indefinido. _x000a__x000a_b) Respetar los derechos laborales de los periodistas y abstenerse de hacer uso de figuras jurídicas para diluir sus derechos colectivos o para desmejorar situaciones individuales. _x000a__x000a_c) Apoyar la inserción de jóvenes periodistas en los medios de comunicación. _x000a__x000a_d) Fomentar al periodista independiente.6 e) Mantener la independencia e imparcialidad, manejando agendas informativas de carácter pluralista. _x000a__x000a_f) Desarrollar programas para estimular procesos de formación y actualización permanente de periodistas. _x000a__x000a_g) Se prohíbe expresamente ejercer la facultad unilateral de terminación contractual y despedir sin justa causa a colaboradores vinculados a través de contratos de trabajo o contratos de prestación de servicios, cuando el despido supere más del diez por ciento (10%) del personal del medio de comunicación. _x000a__x000a_Los compromisos de los literales a), b) y g) serán asumidos por el medio de comunicación durante el año fiscal 2021, año en que ejecutará la propuesta, y se extienden por un año más, esto es, hasta el 31 de diciembre de 2022. _x000a__x000a_El cabal cumplimiento de la totalidad de compromisos enunciados será verificado por el funcionario del MinTIC designado para el seguimiento a la ejecución de la propuesta, quien podrá solicitar en cualquier momento el envío de las constancias respectivas."/>
    <s v="https://mintic.sharepoint.com/:b:/g/direccion_economia_digital/ETEB_7Xr4xBEn3XVd69quscBswjXXOs-UEVRz7MbhzLExg?e=UeT3vP"/>
    <s v="&quot;En atención a su observación, se aclara que no es correcto su entendimiento. En primera instancia, al interior del Anexo No. 5 Anexo Técnico en los numerales 7, 8 y 9 se establecen las condiciones y parámetros que deben cumplir los proponentes en sus propuestas, las cuales en el caso de ser beneficiarios de la financiación, constituyen obligaciones expresas y exigibles. Adicionalmente en el numeral 14. DERECHOS Y OBLIGACIONES DE LOS BENEFICIARIOS se establecen las obligaciones específicas de obligatorio cumplimiento. _x000a__x000a_Adicionalmente, dentro de los documentos de la convocatoria se encuentra el ANEXO 8. PROYECTO DE RESOLUCIÓN ASIGNACIÓN DE RECURSOS, en el cual se incluyen las obligaciones referidas, incluyendo el literal c del artículo segundo, que dispone como una obligación de los beneficiarios “d.Ejecutar la propuesta en los términos presentados y avalados por el MinTIC y del Fondo Único de TIC para su transformación digital y fortalecimiento de los medios de comunicación.”_x000a__x000a_En cuanto a la solicitud de incluir dentro de las obligaciones, aquellas referidas a la contratación específica de periodistas y otras medidas relacionadas con la permanencia de dichos empleos, no es viable, en la medida que desborda el alcance de las funciones legal y reglamentariamente asignadas a la entidad. No obstante se aclara que en las diferentes ejes y líneas estratégicas se incluye la posibilidad que, atendiendo las necesidades y condiciones del proyecto presentado, se incluya equipo de trabajo, constituyendo una obligación de los beneficiarios acreditar la vinculación y pago respectivo de la actividad asociada al mismo.&quot;_x000a_"/>
    <d v="2021-06-11T21:55:00"/>
    <x v="1"/>
    <x v="2"/>
    <m/>
    <s v="Nicolas"/>
    <n v="214.96833333332324"/>
    <x v="0"/>
    <m/>
    <m/>
  </r>
  <r>
    <x v="189"/>
    <x v="0"/>
    <d v="2021-06-02T22:56:54"/>
    <d v="2021-06-04T22:56:54"/>
    <x v="0"/>
    <s v="(3) Solicitudes u observaciones al proceso de convocatoria"/>
    <s v="FECOLPER"/>
    <n v="9001990973"/>
    <x v="0"/>
    <s v="(0) -Seleccione-"/>
    <x v="5"/>
    <s v="ADRIANA HURTADO CORTES"/>
    <n v="3103345050"/>
    <s v="adrihurtado@gmail.com"/>
    <s v="6.Sobre el Comité Asesor y Evaluador _x000a__x000a_A partir del subnumeral 2.6 y siguientes de la Convocatoria, se hace referencia al Comité Asesor y Evaluador, el cual será designado por MinTIC/ Fondo Único de Tecnologías de la Información y las Comunicaciones. Una vez recopiladas las distintas respuestas de esta entidad y el texto mismo de la Convocatoria, es posible avizorar que este Comité tendrá las siguientes funciones: _x000a__x000a_A. Comprobar que el proponente cumple con la verificación del contenido de las propuestas presentadas, del cumplimiento de la capacidad jurídica, propuesta técnica y demás requisitos habilitantes que, junto con su propuesta presentó la totalidad de los documentos que se requieren de conformidad con la convocatoria pública. _x000a__x000a_B. Verificar la completitud de las propuestas presentadas y el cumplimiento de los requisitos habilitantes para participar en la convocatoria pública. _x000a__x000a_C. Se reserva el derecho de verificar cualquier información suministrada por parte de los participantes. _x000a__x000a_D. Presentar el informe de evaluación y ceñirse exclusivamente a las reglas contenidas en la convocatoria pública. _x000a__x000a_Se resalta que en estas cuatro (4) funciones, el MinTIC condensó lo que la Fecolper había solicitado y en consecuencia, lo tuvo en cuenta en este nuevo documento de Convocatoria._x000a__x000a_A pesar de ello, consideramos que no debe perderse de vista que, en garantía de la aplicación de los principios que rigen la administración pública, principalmente el de transparencia y selección objetiva, es importante dejar constancia que ese Comité Asesor y Evaluador es un organismo adscrito al mismo Ministerio. _x000a__x000a_En virtud de la circunstancia anterior, se hace inminente la necesidad y solicitud de incluir en el documento cuál es el perfil, características o criterios de selección de estos evaluadores. Esta solicitud fue reiterada anteriormente y no se obtuvo una respuesta congruente por parte del Ministerio. En ningún momento se desconoce la autonomía con que goza la entidad, pero es apenas ajustado a derecho, que todos los medios de comunicación participantes conozcan públicamente cuáles son los criterios de elección de ese Comité Asesor y Evaluador, y el perfil de sus miembros, pues finalmente, este es el organismo que evaluará cada una de las propuestas. _x000a__x000a_Si lo anterior no es acogido para el documento final de Convocatoria, se solicita expresamente que en el Acto Administrativo que dé apertura a la Convocatoria, se señale el número de personas que conformarán el Comité, su trayectoria y perfil. _x000a__x000a_Adicionalmente, se solicita que no solamente funcionarios de MinTIC conformen ese Comité, sino que sea un espacio en el que puedan participar representantes de (i)Facultades de Comunicación Social y Periodismo de las universidades acreditadas por el Ministerio de Educación Nacional, (ii) representantes de los propietarios de medios escritos o gráficos, medios sonoros, medios audiovisuales y/u otros; quien no podrá tener ninguna relación con algún medio de comunicación participante y (iii) representantes de las organizaciones no gubernamentales cuyo objeto social se relacione con las actividades de comunicación social y periodismo y/o con representación de periodistas. _x000a__x000a_Esta organización comprende que para efecto de garantizar la independencia, imparcialidad, entre otros importantes aspectos, no se divulgue con anterioridad los nombres y apellidos de las personas que conforman el Comité, pero si es relevante que una vez se oficialice el informe final de los medios habilitados, públicamente el Ministerio revele y/o publique en el micrositio esta información en aras de la transparencia, por tanto se solicita finalmente esta inclusión adicional."/>
    <s v="https://mintic.sharepoint.com/:b:/g/direccion_economia_digital/ETEB_7Xr4xBEn3XVd69quscBswjXXOs-UEVRz7MbhzLExg?e=UeT3vP"/>
    <s v="&quot;No se acepta la observación presentada. Al respecto se aclara que el Comité Evaluador fue designado por medio del artículo 4º de la Resolución 00901 de 2021 “POR LA CUAL SE ORDENA LA APERTURA DE LA CONVOCATORIA DE MEDIOS DE COMUNICACIÓN No. _x000a_001 de 2021 Y SE DESIGNA UN COMITÉ EVALUADOR Y ASESOR” en los siguientes términos: “ARTÍCULO 4. Comité Asesor y Evaluador. Designar a los siguientes funcionarios del Ministerio de Tecnologías de la Información y las Comunicaciones como miembros del Comité Asesor y Evaluador: la verificación de los requisitos jurídicos habilitantes será realizada por el Subdirector de Gestión Contractual quien fungirá además como secretario técnico del Comité. La verificación de los aspectos financieros será realizada por el Subdirector Financiero y la verificación de los aspectos técnicos, evaluación de las ofertas será realizada por el Director de Economía Digital y por la funcionaria Margarita María Ricardo, Asesor Código 1020 Grado 15, adscrita al despacho del Viceministerio de Transformación Digital._x000a__x000a_En segunda instancia, la designación del comité evaluador, al igual que se realiza en los procesos de selección regulados por el Estatuto de Contratación de la Administración Pública, en los términos del Decreto 1082 de 2015, es de carácter público; en el caso particular, corresponde a funcionarios públicos que están sujetos al régimen de inhabilidades e incompatibilidades y conflictos de interés previstos en la Constitución y la Ley._x000a__x000a_Finalmente, no se acepta la observación en cuanto a la solicitud de incluir representantes de: (i)Facultades de Comunicación Social y Periodismo de las universidades acreditadas por el Ministerio de Educación Nacional, (ii) representantes de los propietarios de medios escritos o gráficos, medios sonoros, medios audiovisuales y/u otros; quien no podrá tener ninguna relación con algún medio de comunicación participante y (iii) representantes de las organizaciones no gubernamentales cuyo objeto social se relacione con las actividades de comunicación social y periodismo y/o con representación de periodistas. Al respecto, se aclara que, dado que el objeto de la convocatoria está relacionado con la financiación de proyectos de transformación digital y en consecuencia tiene relación directa con las funciones asignadas legal y reglamentariamente a la entidad, no se requiere la vinculación de perfiles profesionales u organizaciones asociadas a la comunicación social.&quot;_x000a_"/>
    <d v="2021-06-11T21:55:00"/>
    <x v="1"/>
    <x v="2"/>
    <m/>
    <s v="Nicolas"/>
    <n v="214.96833333332324"/>
    <x v="0"/>
    <m/>
    <m/>
  </r>
  <r>
    <x v="190"/>
    <x v="0"/>
    <d v="2021-06-02T22:56:54"/>
    <d v="2021-06-04T22:56:54"/>
    <x v="0"/>
    <s v="(3) Solicitudes u observaciones al proceso de convocatoria"/>
    <s v="FECOLPER"/>
    <n v="9001990973"/>
    <x v="0"/>
    <s v="(0) -Seleccione-"/>
    <x v="5"/>
    <s v="ADRIANA HURTADO CORTES"/>
    <n v="3103345050"/>
    <s v="adrihurtado@gmail.com"/>
    <s v="7. Garantía de un mecanismo eficaz de veeduría ciudadana/denuncias anónimas. _x000a__x000a_Recibimos con beneplácito que haya sido incluida la invitación a las veedurías ciudadanas para hacer control social. Sin embargo, en el nuevo texto de la Convocatoria, solo se indica que estas podrán presentar recomendaciones, intervenir y consultar documentos en el portal web https://mintic.gov.co/transformaciondigitalmedios_x000a__x000a_Más allá de esa mención, no se señala un correo electrónico o una ruta directa para realizar esos comentarios, recomendaciones o incluso denuncias en el micrositio, por lo que se solicita aclarar si posteriormente, el MinTIC/ Fondo Único de Tecnologías de la Información y las Comunicaciones habilitará una ruta en el micrositio para tal fin, o si el correo transformaciondigmedios@mintic.gov.co es el que recibirá esas intervenciones._x000a_ _x000a_También se solicita especificar si los comentarios, recomendaciones y denuncias podrán realizarse de manera anónima, o si se requerirá obligatoriamente registrar datos, esto especialmente por cuanto nos preocupa el caso específico de las denuncias, pues de conocerse la identidad de los denunciantes, podrían quedar expuestos a presiones, censura y/o desmejoramiento de condiciones laborales o contractuales. _x000a__x000a_También se solicita aclarar si la veeduría ciudadana debe estar constituida conforme a la Ley para poder presentar intervenciones o denuncias o si cualquier persona puede acudir al mecanismo. _x000a__x000a_Vale aclarar que lo anterior reviste un carácter fundamental, pues la veeduría ciudadana es una forma de materializar el principio fundamental de transparencia que debe caracterizar todas las actuaciones públicas, y, por tanto, no basta solamente “invitar” a las personas y organizaciones interesadas; sino que deben contemplar los mecanismos eficaces para presentar intervenciones y denuncias, así como los términos en que tendrán respuesta por parte de MinTIC/ Fondo Único de Tecnologías de la Información y las Comunicaciones. _x000a__x000a_Es absolutamente claro que la Convocatoria no es en sí misma un proceso de contratación, pues lo que busca es brindar una herramienta a un fenómeno coyuntural derivado de la crisis económica que atraviesa el país y obedece a un mandato legal. Sin embargo, no por esa razón pueden desconocerse los mecanismos reales, efectivos y de libre acceso tanto en la presentación de ofertas como en la evaluación y ejecución de las propuestas de los medios de comunicación que hayan sido financiados por MinTIC una vez se cierre el proceso de Convocatoria Pública. _x000a__x000a_Finalmente, se reitera la necesidad de establecer explícitamente, qué dependencia o funcionario tendrá a su cargo la recepción, trámite y respuesta a los comentarios y denuncias de las veedurías ciudadanas. Se anticipa que si el Ministerio no señala un término de respuesta y/o solución, este deberá corresponder al término legal existente para los Derechos de Petición, el cual corresponde a quince (15) días en los términos del artículo 14 del Código de Procedimiento Administrativo y de lo Contencioso Administrativo (CPACA). _x000a__x000a_Con base en lo expuesto en todo este documento, Fecolper ha recopilado todos los fundamentos fácticos y jurídicos con incidencia en las “Condiciones De Participación Convocatoria Definitiva MINTIC No. 001 De 2021 a para financiar e implementar planes, programas o proyectos, para apoyar la transformación digital de los medios de comunicación, en cualquiera de las etapas del negocio en el marco de la reactivación económica”, por lo que 9 solicitamos respetuosamente que estos sean estudiados y tenidos en cuenta para la publicación de un documento definitivo de Convocatoria que se ajuste a las condiciones reales de los medios de comunicación y periodistas independientes, y que logren permear a aquellos más vulnerables, garantizando el derecho a la información y la libertad de expresión. _x000a__x000a_Reiteramos nuestro agradecimiento por la atención prestada, la iniciativa de financiación gubernamental y la implementación de estrategias para reactivar económicamente al sector de los medios de comunicación. "/>
    <s v="https://mintic.sharepoint.com/:b:/g/direccion_economia_digital/ETEB_7Xr4xBEn3XVd69quscBswjXXOs-UEVRz7MbhzLExg?e=UeT3vP"/>
    <s v="&quot;En atención a la observación planteada, se aclara al observante que la totalidad de las comunicaciones, que se eleven al interior de la convocatoria, se encuentran reguladas en el numeral 1.5 COMUNICACIONES de las CONDICIONES DE PARTICIPACION CONVOCATORIA DEFINITIVA MINTIC No. 001 de 2021_x000a__x000a_En lo que se refiere a la inquietud relacionada en el sentido de: “especificar si los comentarios, recomendaciones y denuncias podrán realizarse de manera anónima, o si se requerirá obligatoriamente registrar datos”, se aclara que sin excepción alguna, todas las comunicaciones que se presenten al interior de la Convocatoria, serán publicadas en el micrositio dispuesto, y se les dará respuesta en los términos y plazos previstos en el numeral 2.1. CRONOGRAMA, incluyendo las comunicaciones remitidas como anónimas._x000a__x000a_En cuanto a las condiciones de las veedurías, se recuerda que su ejercicio se encuentra regulado en la Ley 850 de 2003; no obstante, tal como se estableció en el numeral 1.2 INVITACIÓN A LAS VEEDURÍAS CIUDADANAS, “Por tratarse de una convocatoria pública, el MinTIC/ Fondo Único de Tecnologías de la Información y las Comunicaciones invita a todas las personas y organizaciones interesadas en hacer control social a la presente invitación pública, en cualquiera de sus fases o etapas, a que presenten las recomendaciones que consideren convenientes, intervengan y a que consulten los documentos de la convocatoria en el micrositio https://mintic.gov.co/transformaciondigitalmedios” en esa medida todas las personas, sin distinción, pueden presentar observaciones al interior de la convocatoria. &quot;_x000a_"/>
    <d v="2021-06-11T21:55:00"/>
    <x v="1"/>
    <x v="2"/>
    <m/>
    <s v="Nicolas"/>
    <n v="214.96833333332324"/>
    <x v="0"/>
    <m/>
    <m/>
  </r>
  <r>
    <x v="191"/>
    <x v="0"/>
    <d v="2021-06-02T23:50:19"/>
    <d v="2021-06-04T23:50:19"/>
    <x v="0"/>
    <s v="(3) Solicitudes u observaciones al proceso de convocatoria"/>
    <s v="Wilinton "/>
    <n v="999999"/>
    <x v="4"/>
    <s v="(0) -Seleccione-"/>
    <x v="23"/>
    <s v="Wilinton Ariza vargas "/>
    <n v="3134550246"/>
    <s v="Prodiacolsas@hotmail.com"/>
    <s v="Medios de comunicación "/>
    <m/>
    <s v="Lo invitamos nuevamente a formular su pregunta a través de nuestro CENTRO DE CONSULTA, de igual forma nos permitimos indicar que toda la documentación o información en relación a la convoctoria puede ser consultada en el micrositio que ha dispuesto la entidad: https://www.mintic.gov.co/transformaciondigitalmedios"/>
    <d v="2021-06-04T17:18:00"/>
    <x v="0"/>
    <x v="8"/>
    <s v="Daniela Alemán"/>
    <s v="Nicolas"/>
    <n v="41.461388888885267"/>
    <x v="0"/>
    <m/>
    <m/>
  </r>
  <r>
    <x v="192"/>
    <x v="2"/>
    <d v="2021-06-02T16:21:38"/>
    <d v="2021-06-04T16:21:38"/>
    <x v="0"/>
    <s v="(3) Solicitudes u observaciones al proceso de convocatoria"/>
    <s v="Pilar Hung"/>
    <m/>
    <x v="2"/>
    <m/>
    <x v="11"/>
    <s v="Pilar Hung"/>
    <m/>
    <s v="gerencia@canalcalitv.com"/>
    <s v="Cordial  saludo,  de  antemano  queremos  agradecer  la  disposición  del  gobierno  nacional  y  el  apoyo  directo  para  latransformación digital y el fortalecimiento de los medios de comunicación mediante la mencionada convocatoria.La presente comunicación tiene el fin de solicitar la revisión de uno de los requerimientos o aclaración del mismo, puesrevisando los términos, encontramos con sorpresa que en el ANEXO 5. ANEXO TÉCNICO de la convocatoria, se menciona,como uno de los prerrequisitos para participar, el tener licencia para la operación del servicio con una vigencia mínima al 31 dediciembre de 2023_x000a__x000a_Sin embargo, en una reunión efectuada en la ciudad de Popayán (Cauca) los días 28 y 29 de junio de 2018, se nos entregó porparte de la ANTV a todos los operadores de televisión abierta sin ánimo de lucro la renovación de nuestra licencia por 10 añoscontados a partir de 2012, esto significa que a todos se nos vence la licencia en el 2022 impidiendo nuestra participación totalen la convocatoria.Esperamos que este requerimiento sea un error por falta de información en el empalme con la extinta ANTV y que se puedacorregir, pues tenemos muchas intenciones de participar y sabemos que estas convocatorias pueden ayudar mucho al sector,sobretodo de los canales locales sin ánimo de lucro que tienen tantas dificultades para su financiación._x000a_Pilar Hung_x000a_Directora generalCanal CaliTV"/>
    <s v="https://mintic.sharepoint.com/:f:/g/direccion_economia_digital/EpBqZiJR_fRGhWBg9SWWePcB7kBAV1CsNqjkTXzXaK6lIQ?e=sYgQby"/>
    <s v="Una vez revisada la situación particular de los operadores cuya concesión tiene vigencia hasta el 2022 y podrían participar en la Subcategoría 2.3. Operadores estación local sin ánimo de lucro de la Categoría No. 2 Televisión, se tiene que el supuesto fáctico esgrimido podría del tiempo concesionado y el requisito establecido por la entidad podría generar el efecto adverso de restricción en la participación, se hace necesario incluir las reglas correspondientes y suficientes  en el Anexo 5 &quot;Anexo técnico&quot;, para dejar clara la situación y garantizar la participación de los operadores cuya concesión tiene vigencia hasta el 2022, por lo que se acepta parcialmente la observación y a través de la  adenda No. 1 se incluirán las condiciones necesarias para la habilitación siempre y cuando se radique ante la Entidad, en los términos planteados en la normativa vigente, la solicitud de prórroga dentro de la presente vigencia, en los plazos establecidos en el Anexo No. 5 Anexo Técnico y en el documento de CONDICIONES DE PARTICIPACIÓN DE LA CONVOCATORIA._x000a_"/>
    <d v="2021-06-11T21:55:00"/>
    <x v="1"/>
    <x v="2"/>
    <m/>
    <s v="Nicolas"/>
    <n v="221.55611111107282"/>
    <x v="7"/>
    <m/>
    <m/>
  </r>
  <r>
    <x v="193"/>
    <x v="2"/>
    <d v="2021-06-02T16:16:15"/>
    <d v="2021-06-04T16:16:15"/>
    <x v="0"/>
    <s v="(2) Asesoría o consultas sobre la postulación de propuestas"/>
    <s v="Lina Fabiola Mejia Avila"/>
    <m/>
    <x v="5"/>
    <m/>
    <x v="11"/>
    <s v="Lina Fabiola Mejia Avila"/>
    <m/>
    <s v="linaf.mejiaa@utadeo.edu.co"/>
    <s v="Cordial Saludo, Señores MINTIC, _x000a_En atención a la convocatoria 001 del 2021 &quot;PARA FINANCIAR E IMPLEMENTAR PROYECTOS, PARA APOYAR LATRANSFORMACIÓN DIGITAL DE LOS MEDIOS DE COMUNICACIÓN, EN CUALQUIERA DE LAS ETAPAS DEL NEGOCIO EN ELMARCO DE LA REACTIVACIÓN ECONÓMICA&quot;, me permito solicitar que se informe si una misma entidad puede presentar más de unproyecto en la convocatoria precitada._x000a_Atentamente, _x000a_LINA MEJÍA _x000a_Profesional Dirección Jurídica"/>
    <s v="https://mintic.sharepoint.com/:f:/g/direccion_economia_digital/Enhv8dYDNwBOokJUc7pyE0kBQ5yU4LHcF5YEEeyQNMSUsQ?e=HM78lr"/>
    <s v="En atención a su solicitud se le informa que si es posible dentro de la misma categoría en distintas subcategorías y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4T17:57:00"/>
    <x v="0"/>
    <x v="8"/>
    <s v="Daniela Alemán"/>
    <s v="Nicolas"/>
    <n v="49.679166666639503"/>
    <x v="8"/>
    <n v="212053372"/>
    <m/>
  </r>
  <r>
    <x v="194"/>
    <x v="0"/>
    <d v="2021-06-03T08:54:09"/>
    <d v="2021-06-05T08:54:09"/>
    <x v="0"/>
    <s v="(2) Asesoría o consultas sobre la postulación de propuestas"/>
    <s v="alcaldia municipal"/>
    <n v="800099102"/>
    <x v="0"/>
    <s v="(0) -Seleccione-"/>
    <x v="34"/>
    <s v="liliana calvache"/>
    <n v="3116367293"/>
    <s v="gobierno.en.linea@launion-narino.gov.co"/>
    <s v="Buenos días, para postularse a esta convocatoria el medio de comunicación sea radio, televisión u otros debe estar legalmente constituida y ademas contar con el registro Tic? donde se puede mirar el listado de requisitos para ser aptos.  muchas gracias "/>
    <m/>
    <s v="Se le informa a la interesada que esta convocatoria está dirigida a medios de comunicación formalmente constituidos antes del 11 de marzo del 2020 y funcionando en Colombia, igualmente en el anexo 5 “Anexo técnico” item 7 “IDENTIFICACION DE LAS CATEGORIAS, REQUISITOS Y CONDICIONES DE PARTICIPACION”,  se encuentran los requisitos para cada una de las categorías y subcategorías participantes, por lo que la invitamos a consultar estos documentos en el micrositio de la convocatoria:   https://www.mintic.gov.co/transformaciondigitalmedios  y a formular cualquier duda a través de del botón Centro de Consulta."/>
    <d v="2021-06-04T18:09:00"/>
    <x v="0"/>
    <x v="8"/>
    <s v="Daniela Alemán"/>
    <s v="Nicolas"/>
    <n v="33.247499999881256"/>
    <x v="0"/>
    <m/>
    <m/>
  </r>
  <r>
    <x v="195"/>
    <x v="2"/>
    <d v="2021-06-03T09:15:00"/>
    <d v="2021-06-05T09:15:00"/>
    <x v="0"/>
    <m/>
    <s v="Diana María Rodríguez Martínez"/>
    <n v="24585860"/>
    <x v="5"/>
    <m/>
    <x v="11"/>
    <s v="Diana María Rodríguez Martínez"/>
    <m/>
    <s v="dianelitajose@gmail.com"/>
    <s v="Señores mi tic, atento saludo dejo ante ustedes por favor de tengan en cuenta estas dos observaciones de las cuales considero seria muyimportante que se permitiera salvaguardar la participación activa e incentivará a los pequeños empresarios:_x000a_1. Esta regla de hacer que se presenten los últimos 6 meses de pago anteriores a la convocatoria, es irrisoria pues si el objetivo que ustedes tienenes activar la economía con ese requisito están yendo en contra vía de esa particular idea pues es bien sabido lo que ha sucedido durante el 2020 y2021 a raíz de la covid 19 que daño por completo la posibilidad de economía fluida muy  viable fuese solicitarán los últimos 6 meses anteriores ala Pandemia."/>
    <s v="https://mintic.sharepoint.com/:f:/g/direccion_economia_digital/EgdQK4dOY_JJjO7AyUOasYcBwEXK8mZv_EpW6-WXz9W8dw?e=kyStdM"/>
    <s v="Todos los proponentes, incluidas las personas naturales, deberán acreditar el requisito establecido en el numeral 4.1.5 CERTIFICACIÓN DE CUMPLIMIENTO DEL PAGO DE CONTRIBUCIONES Y APORTES PARAFISCALES (ANEXO 3). No obstante, aquellos proponentes que no se encuentren en la obligación de realizar aportes al Sistema General de Seguridad Social y Parafiscales, por no tener empleados deberá certificar dicha condición en los términos establecidos en el Anexo No. 3. No obstante, las condiciones del requisito indicado para personas naturales se ajustarán en lo pertinente mediante Adenda No. 1. Finalmente se aclara que la convocatoria No. 001 de 2021 “CONVOCATORIA PARA FINANCIAR E IMPLEMENTAR PROYECTOS, PARA APOYAR LA TRANSFORMACIÓN DIGITAL DE LOS MEDIOS DE COMUNICACIÓN, EN CUALQUIERA DE LAS ETAPAS DEL NEGOCIO EN EL MARCO DE LA REACTIVACIÓN ECÓNOMICA” tiene por objeto la financiación de proyectos de medios de comunicación en el marco de la reactivación económica, por lo tanto, no conlleva dentro de sus objetivos y en general los del MinTIC/FUTIC liberar o excusar a los proponentes de sus obligaciones frente al Sistema General de Seguridad Social Integral y de Parafiscales._x000a_"/>
    <d v="2021-06-11T21:55:00"/>
    <x v="1"/>
    <x v="2"/>
    <m/>
    <s v="Nicolas"/>
    <n v="204.66666666674428"/>
    <x v="9"/>
    <m/>
    <m/>
  </r>
  <r>
    <x v="196"/>
    <x v="2"/>
    <d v="2021-06-03T09:15:00"/>
    <d v="2021-06-05T09:15:00"/>
    <x v="0"/>
    <m/>
    <s v="Diana María Rodríguez Martínez"/>
    <n v="24585860"/>
    <x v="5"/>
    <m/>
    <x v="11"/>
    <s v="Diana María Rodríguez Martínez"/>
    <m/>
    <s v="dianelitajose@gmail.com"/>
    <s v="2.solicitar ante ustedes respetuosamente se tenga en cuenta el esfuerzo que implica hacer un estudio de mercado, desarrollar un proyecto desde unproceso técnico, la actualización de documentación y consecución de soportes, todo este esfuerzo que desarrolla en querer hacer parte deldesarrollo del país, para que en e últimas sea el azar de una balota la que defina la participación no es justo, justo y apoyado en lo diferentesprincipios constitucionales sería que al evaluar las propuestas con unos lineamientos claros de selección se escojan los proyectos que propendenpor una activación conjunta de manos del Ministerio de las TICS por la estabilidad económica del Pais.De antemano gracias cordiales por su tiempo y esterando se tenga en cuenta esta sugerencia.Cordialmente, de ustedes atenta"/>
    <s v="https://mintic.sharepoint.com/:f:/g/direccion_economia_digital/EgdQK4dOY_JJjO7AyUOasYcBwEXK8mZv_EpW6-WXz9W8dw?e=kyStdM"/>
    <s v="&quot;_x000a_No se acepta la observación. En primera medida, se recuerda que la estructuración y la distribución entre categorías es el fruto de un ejercicio objetivo en función de garantizar que los proyectos de transformación digital objeto de financiación, generen impacto a efectos de promover la reactivación económica de los beneficiarios. Ahora bien, se recuerda que el artículo 105 de la Ley 2063 de 2020 no establece la forma de asignación de la financiación, sin embargo, el MinTIC/FUTIC consideró que el procedimiento más adecuado, corresponde justamente a la celebración de una convocatoria pública a través de la cual se garantizara imparcialidad, transparencia y objetividad en la asignación de la financiación de los proyectos y bajo la presentación de una propuesta técnica y de diversas condiciones que debe cumplir el participante para habilitarse dentro de la invitación pública, por lo que el trámite no se reduce a una balota sino a la presentación correcta del proyecto a financiar.  El numeral 5.2. de las CONDICIONES DE PARTICIPACION CONVOCATORIA DEFINITIVA MINTIC No. 001 de 2021, se establece un procedimiento aleatorio, que permite que todos los medios de comunicación y en igualdad de condiciones accedan a la opción de ser beneficiarios, por lo que las condiciones de la convocotaria se mantienen.&quot;_x000a_"/>
    <d v="2021-06-11T21:55:00"/>
    <x v="1"/>
    <x v="2"/>
    <m/>
    <s v="Nicolas"/>
    <n v="204.66666666674428"/>
    <x v="9"/>
    <m/>
    <m/>
  </r>
  <r>
    <x v="197"/>
    <x v="0"/>
    <d v="2021-06-03T10:46:43"/>
    <d v="2021-06-05T10:46:43"/>
    <x v="0"/>
    <s v="(2) Asesoría o consultas sobre la postulación de propuestas"/>
    <s v="ENTRETENIMIENTO PARA TODOS"/>
    <s v="900.682.411-4"/>
    <x v="1"/>
    <s v="(Emisora/Podcast) Emisora/Podcast"/>
    <x v="5"/>
    <s v="Carolina Casas"/>
    <s v="317 5173052"/>
    <s v="ccasas@vibra.fm"/>
    <s v="¡Hola! Buenos días En días pasado envié una pregunta sobre el eje y línea estratégica recomendado para enmarcar nuestro proyecto, recibí respuesta pero me gustaría hacer una pregunta más de seguimiento para entender mejor. En el Word adjunto pongo la pregunta actual junto con la realizada y la respectiva respuesta para contexto. Agradezco mucho su ayuda.  Reciban un cordial saludo                                                                                         Gracias por la respuesta. Ya que nuestra propuesta del desarrollo de un producto complementaria a nuestro medio digital podría dentro de la línea numeral  8.2.1 “ACTUALIZACIÓN Y/O ADQUISICIÓN E IMPLEMENTACIÓN DE HARDWARE Y/O SOFTWARE ESPECÍFICO AL PROCESO OPERATIVO”, del EJE 2 – “ACOMPAÑAMIENTO EN LA TRANSFORMACIÓN DE LOS PROCESOS EMPRESARIALES” quería asegurarme si en la delimitación de procesos operativos  esta propuesta podría enmarcarse  dentro del proceso operativo “Gestión de mercadeo y ventas”: Hardware y/o Software  que sirvan para fortalecer el proceso de ventas y distribución del contenido digital. Y al mismo tiempo, ya que nuestro proyecto implica la realización de una nueva forma de presentar los contenidos utilizando tecnologías como inteligencia artificial, machine learning, big data y minería de datos, también pensábamos enmarcarlo en el EJE 3-DESARROLLO E IMPLEMENTACION DE TECNOLOGÍA PARA LA TRANSFORMACION DIGITAL y la línea estratégica línea numeral 8.3.2 IMPLEMENTACION DE TECNOLOGÍAS EMERGENTES ¿Sería recomendado que este enmarcado en dos líneas estrategícas? O en cuál de los dos ejes/líneas estratégicas lo consideran sería más pertinente?_x000a_¡Muchas gracias!_x000a_"/>
    <s v="https://mintic.sharepoint.com/:w:/g/direccion_economia_digital/ERwnDij-2XVIr3Kiw9UKZ2MBue3zk8dLdOuubkib0h6d4g?e=hdQEJt"/>
    <s v="_x000a_Atendiendo su inquietud, la convocatoria  “Transformación Digital y fortalecimiento de Medios de Comunicación”, permite la participación en los siguientes ejes estratégicos:_x000a_-_x0009_TRANSFORMACIÓN DE LA MENTALIDAD _x000a_-_x0009_ACOMPAÑAMIENTO EN LA TRANSFORMACIÓN DE LOS PROCESOS EMPRESARIALES_x000a_-_x0009_DESARROLLO E IMPLEMENTACIÓN DE TECNOLOGÍA PARA LA TRANSFORMACIÓN DIGITAL _x000a_Donde podrá validar cada una de las líneas estratégicas, las cuales son:_x000a_-_x0009_CAPACITACION_x000a_-_x0009_ACTUALIZACION Y/O ADQUISICION E IMPLEMENTACION DE HARDWARE Y/O SOFTWARE ESPECIFICO AL PROCESO OPERATIVO._x000a_-_x0009_DIGITALIZACION DE PROCESOS._x000a_-_x0009_ACTUALIZACION Y/O ADQUISICION E IMPLEMENTACION DE INFRAESTRUCTURA DE TECNOLOGIA DE LA INFORMACION (TI)_x000a_-_x0009_IMPLEMENTACION DE TECNOLOGIAS EMERGENTES_x000a_-_x0009_SERVICIO O PRODUCTO DIGITAL _x000a_Igualmente reiteramos que de acuerdo con el documento “CONDICIONES DE PARTICIPACIÓN CONVOCATORIA DEFINITIVA MINTIC No. 001 de 2021”, en el numeral 2.3 “CONVOCATORIA LIMITADA A MEDIOS DE COMUNICACIÓN” se establece la siguiente Nota 2: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5T09:44:00"/>
    <x v="0"/>
    <x v="0"/>
    <s v="Daniela Alemán"/>
    <s v="Alvaro"/>
    <n v="46.954722222173586"/>
    <x v="0"/>
    <m/>
    <m/>
  </r>
  <r>
    <x v="198"/>
    <x v="0"/>
    <d v="2021-06-03T10:52:43"/>
    <d v="2021-06-05T10:52:43"/>
    <x v="0"/>
    <s v="(2) Asesoría o consultas sobre la postulación de propuestas"/>
    <s v="ENTRETENIMIENTO PARA TODOS"/>
    <s v="900.682.411-4"/>
    <x v="1"/>
    <s v="(Emisora/Podcast) Emisora/Podcast"/>
    <x v="5"/>
    <s v="Carolina Casas"/>
    <s v="317 5173052"/>
    <s v="ccasas@gmail.com"/>
    <s v="Hola, somos una empresa de medios digitales, quisiéramos consultar si una sociedad  que tiene dos productos digitales bajo el mismo NIT podría presentar más de una propuesta en la misma categoría, en nuestro caso la categoría 5 (Medios digitales)  También saber si una propuesta puede abarcar diferentes ejes y líneas estratégicas ¡Muchas gracias por su ayuda!"/>
    <m/>
    <s v="_x000a_ _x000a_Le informa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_x000a__x000a_Como de la convocatoria participantes deberán tener presente que por cada categoría y subcategoría en caso de aplicar sólo podrán presentar una propuesta, la cual podrá contener una o varias líneas estratégicas, esto quiere decir que el medio de comunicación que pretenda participar podrá presentar más de una propuesta siempre y cuando cumpla con la totalidad de los requerimientos técnicos habilitantes establecidos en los documentos de la convocatoria._x000a__x000a_No obstante, téngase en cuenta que para los medios digitales se excluyen aquellos medios que tengan vinculación directa o indirecta con los medios que se presenten a la convocatoria para las categorías de televisión, radiodifusión sonora, periódicos y revistas, a subordinados o filiales, así como a sus marcas._x000a__x000a_Ahora bien, téngase en cuenta que existen condiciones particulares para cada medio de comunicación y su subcategoría, los cuales estan delimitados en el anexo técnico._x000a_"/>
    <d v="2021-06-04T18:40:00"/>
    <x v="0"/>
    <x v="0"/>
    <s v="Daniela Alemán"/>
    <s v="Alvaro"/>
    <n v="31.78805555566214"/>
    <x v="0"/>
    <m/>
    <m/>
  </r>
  <r>
    <x v="199"/>
    <x v="0"/>
    <d v="2021-06-03T11:25:24"/>
    <d v="2021-06-05T11:25:24"/>
    <x v="0"/>
    <s v="(2) Asesoría o consultas sobre la postulación de propuestas"/>
    <s v="YEIMI FERNANDA LOPEZ MEJIA"/>
    <n v="1064979296"/>
    <x v="3"/>
    <s v="(0) -Seleccione-"/>
    <x v="8"/>
    <s v="YEIMI FERNANDA LÓPEZ MEJIA"/>
    <n v="3002606927"/>
    <s v="yeimifernanda.lopez@uac.edu.co"/>
    <s v="Señores MINTIC Cordial Saludo,   Teniendo en cuenta la lectura realizada de los términos de la participación, no me queda claro si los medios de comunicación universitarios NO PÚBLICAS ( Emisora de universidad privada) están excluidas para participar en la convocatoria.  Agradezco aclarar prontamente esta duda.  Cordialmente,   "/>
    <m/>
    <s v="En atención a su solicitud se le informa al interesado que dentro del Anexo No. 5 “Anexo Técnico”, se establecen las categorías, requisitos y condiciones de participación enmarcados en el numeral 7, por lo tanto  en el numeral 7.1 “Categoría No. 1 Radiodifusión sonora” la cual va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y la cual se distribuye en cuatro (4) Subcategorías 1.1. Clase A, 1.2. Clase B, 1.3. Clase C y 1.4. Clase D. Es indispensable que  para su postulación tenga en cuenta los requisitos específicos, señalados en el numeral 7.1.1. “Requisitos específicos por subcategoría” del Anexo No. 5 “Anexo Técnico”.  Ahora bien dentro de las exclusiones de esta categoría se encuentran las siguientes:  Sin perjuicio de las exclusiones, causales de rechazo y regulaciones específicas que se establezcan en el presente documento, al igual que en las condiciones de la convocatoria que se adelante por el MinTIC/FUNTIC, se tendrán como exclusiones, entendiéndose no habilitados para participar en la convocatoria y en particular para la Categoría No. 1 Radiodifusión Sonora, las siguientes: _x000a__x000a_1._x0009_Proveedores del servicio de radiodifusión sonora de interés público, regulado en el Título IV de la Resolución 415 del 13 de abril de 2010._x000a_2._x0009_Las cadenas radiales de que trata el Capítulo II del Título III de la Resolución 415 del 13 de abril de 2010, cuando presenten propuestas a título de la organización. _x000a_3._x0009_Uniones Temporales y/o consorcios diferentes a los que se regulan en el numeral segundo de las “Condiciones comunes a las subcategorías de radiodifusión sonora 1.1. Proveedores radiodifusión sonora emisoras Clase A, 1.2. Proveedores radiodifusión sonora emisoras Clase B y 1.3. Proveedores radiodifusión sonora emisoras Clase C” regulada para la categoría._x000a_4._x0009_Otras formas de radiodifusión digital o tecnologías online.  Por lo tanto si su medio de comunicacion cumple los requisitos y no se encuentra dentro de las causales de exclusion  presentadas lo invitamos a postularse._x000a_"/>
    <d v="2021-06-04T18:50:00"/>
    <x v="0"/>
    <x v="1"/>
    <s v="Daniela Alemán"/>
    <s v="Alvaro"/>
    <n v="31.409999999916181"/>
    <x v="0"/>
    <m/>
    <m/>
  </r>
  <r>
    <x v="200"/>
    <x v="0"/>
    <d v="2021-06-03T12:05:20"/>
    <d v="2021-06-05T12:05:20"/>
    <x v="0"/>
    <s v="(2) Asesoría o consultas sobre la postulación de propuestas"/>
    <s v="Biblioteca Pública Municipal Sáchica"/>
    <n v="800019836"/>
    <x v="3"/>
    <s v="(0) -Seleccione-"/>
    <x v="35"/>
    <s v="Claudia Yasmin López González"/>
    <n v="3108160480"/>
    <s v="cayital@hotmail.com"/>
    <s v="Nuestra biblioteca en el año inmediatamente anterior obtuvo el premeo Daniel Samper Ortega de $8.000.000 para implementar una emisora, teniendo en cuenta que los recursos son mínimos y que aún no contamos con licencia de funcionamiento, nos podemos postular?"/>
    <m/>
    <s v=" Agradecemos su interés en nuestra convocatoria, de acuerdo con su solicitud, le informamos que esta convocatoria está dirigida a medios de comunicación formalmente constituidos antes del 11 de marzo del 2020, como requisito fundamental. Para la categoría “Radiodifusión Sonora” la cual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 existen requisitos distribuidos en cuatro (4) subcategorías establecidas en razón a las clasificaciones de las emisoras (1.1. Clase A, 1.2. Clase B, 1.3. Clase C y 1.4. Clase D). Para obtener mayor información de la convocatoria la invitamos a consultar los términos de participación en los anexos publicados en el micrositio: https://www.mintic.gov.co/transformaciondigitalmedios."/>
    <d v="2021-06-04T19:00:00"/>
    <x v="0"/>
    <x v="9"/>
    <s v="Daniela Alemán"/>
    <s v="Alvaro"/>
    <n v="30.911111111054197"/>
    <x v="0"/>
    <m/>
    <m/>
  </r>
  <r>
    <x v="201"/>
    <x v="0"/>
    <d v="2021-06-03T12:34:29"/>
    <d v="2021-06-05T12:34:29"/>
    <x v="0"/>
    <s v="(2) Asesoría o consultas sobre la postulación de propuestas"/>
    <s v="RIVACO SAS"/>
    <n v="900469664"/>
    <x v="6"/>
    <s v="(0) -Seleccione-"/>
    <x v="5"/>
    <s v="Juan Felipe Rivera"/>
    <n v="3133065757"/>
    <s v="jfrivera@rivaco.co"/>
    <s v="Hola, Nacimos hace 8 años como medio impreso Revista My Bike colombia (ciclismo), hoy somos un ecosistema 100% digital con revista digital, hoy monetizamos con el B2B un 98% de nuestros ingresos, estamos en un desarrollo de plataforma para ser una comunidad 4.0 que pasara de monetizar con el B2B a hacerlo con el B2C usuarios finales, es un proyecto escalable a latinoamerica y requerimos recursos para el desarrollo y el despliegue del proyecto. https://mybike.com.co/ "/>
    <m/>
    <s v="De acuerdo a la solicitud recibida,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De conformidad con lo establecido en el artículo 105 de la Ley 2063 de 2020, los recursos entregados por el Fondo Único de Tecnologías de la Información y las Comunicaciones, tendrán como objeto exclusivo la financiación de proyectos que cumplan con las condiciones establecidas para su implementación a través de los ejes estratégicos de transformación digital como son: (i) Transformación de la Mentalidad y Cultura Empresarial, (ii) Acompañamiento en la Transformación de los procesos empresariales y, (iii) Desarrollo e Implementación de Tecnología para la Transformación Digital; siempre y cuando den cumplimiento a los parámetros y criterios establecidos en el presente documento y los demás anexos de la convocatoria._x000a_En el caso especifico de su medio de comunicación, de acuerdo con el anexo N° 5 “Anexo Técnico”, en el numeral 7.  “IDENTIFICACION DE LAS CATEGORIAS, REQUISITOS Y CONDICIONES DE PARTICIPACION” y expuesto en el numeral  7.5 Categoría No. 5 “Medios de comunicación digitales”, podrían participar ustedes y en este anexo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_x0009_Que correspondan a medios de comunicación colombianos, cuyo canal de difusión sea únicamente página web. _x000a_2._x0009_La página web del medio debe haberse creado y encontrarse activa, como mínimo, a partir del 11 de marzo del año 2020. _x000a_3._x0009_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Teniendo en cuenta lo anterior invitamos a consultar los términos de participación en los anexos publicados en el micrositio: https://www.mintic.gov.co/transformaciondigitalmedios/759/w3-channel.html "/>
    <d v="2021-06-05T09:57:00"/>
    <x v="0"/>
    <x v="0"/>
    <s v="Daniela Alemán"/>
    <s v="Alvaro"/>
    <n v="45.375277777668089"/>
    <x v="0"/>
    <m/>
    <m/>
  </r>
  <r>
    <x v="202"/>
    <x v="0"/>
    <d v="2021-06-03T12:42:17"/>
    <d v="2021-06-05T12:42:17"/>
    <x v="0"/>
    <s v="(3) Solicitudes u observaciones al proceso de convocatoria"/>
    <s v="andrea nathaly herrera bolaños"/>
    <n v="1004299899"/>
    <x v="0"/>
    <s v="(0) -Seleccione-"/>
    <x v="36"/>
    <s v="andrea nathaly herrera bolaños"/>
    <n v="3158946362"/>
    <s v="herreraandreanathaly@gmail.com"/>
    <s v="solicitud para convocatoria ministerio TIC "/>
    <m/>
    <s v="Se le informa al interesado que esta convocatoria está dirigida a medios de comunicación formalmente constituidos antes del 11 de marzo del 2020 y funcionando en Colombia, así mismo, el objeto de la convocatoria corresponde a &quot;FINANCIAR E IMPLEMENTAR PROYECTOS, PARA APOYAR LA TRANSFORMACION DIGITAL DE LOS MEDIOS DE COMUNICACIÓN, EN CUALQUIERA DE LAS ETAPAS DEL NEGOCIO EN EL MARCO DE LA REACTIVACION ECONOMICA.&quot; _x000a_Para participar lo invitamos a consultar los términos  y los documentos publicados en el micrositio: https://www.mintic.gov.co/transformaciondigitalmedios, y en caso de presentarse inquietudes adicionales lo invitamos a formular de manera clara y concisa sus consultas en en el micrositio de la convocatoria en la pestaña CENTRO DE CONSULTA, para realizar su consulta deberá diligenciar todos los campos del formulario que se despliega."/>
    <d v="2021-06-05T10:14:00"/>
    <x v="0"/>
    <x v="1"/>
    <s v="Daniela Alemán"/>
    <s v="Alvaro"/>
    <n v="45.528611111047212"/>
    <x v="0"/>
    <m/>
    <m/>
  </r>
  <r>
    <x v="203"/>
    <x v="0"/>
    <d v="2021-06-03T13:34:13"/>
    <d v="2021-06-05T13:34:13"/>
    <x v="0"/>
    <s v="(2) Asesoría o consultas sobre la postulación de propuestas"/>
    <s v="La Opinión S.A."/>
    <n v="8905028017"/>
    <x v="4"/>
    <s v="(0) -Seleccione-"/>
    <x v="37"/>
    <s v="EDGAR DARIO CUÉLLAR TRIVIÑO"/>
    <n v="3226951803"/>
    <s v="edgar.cuellar@laopinion.com.co"/>
    <s v="Buenas tardes. Aunque en el caso nuestro el valor máximo a financiar por proyecto es de $1.500.000.000, nosotros podemos pasar nuestro proyecto consolidado que sobrepasa el valor de los 1500 millones y ya luego de aprobación priorizar los ejes a ejecutar ? O debemos pasar un proyecto cuyos ejes de ejecución lleguen máximo a los 1500 millones ?  Muchas gracias."/>
    <m/>
    <s v="Se le informa que los montos establecidos en de acuerdo con el documento ANEXO 6.  DISTRIBUCION RECURSOS IMPLEMENTACION ARTICULO 105 LEY 2063/2020 MINTIC No. 001 DE 2021, en la Categoría periodicos existen unos montos máximos de financiación por proyecto y subcategoría distibuidos así: Subcategoría 3.1. Nacional y Regional con frecuencia diaria:  Valor máximo para financiar por Proyecto_x000a_Hasta $1.500.000.000 - Valor máximo para financiar por Subcategoría_x000a_Hasta  $17.067.620.444. 3.2 Nacional y Regional con frecuencia desde dos veces a la semana hasta quincenal: Valor máximo para financiar por Proyecto Hasta $1.250.000.000 Valor máximo para financiar por Subcategoría Hasta  $2.942.693.180._x000a_3.3. Nacional y Regional con frecuencia desde tres veces al mes hasta mensual: Valor máximo para financiar por Proyecto Hasta $1.000.000.000 Valor máximo para financiar por Subcategoría Hasta  $5.493.027.269 . 3.4. Local con frecuencia diaria Valor máximo para financiar por Proyecto Hasta $100.000.000, Valor máximo para financiar por Subcategoría Hasta $1.255.549.090 _x000a_3.5. Local con frecuencia desde dos veces a la semana hasta quincenal Valor máximo para financiar por Proyecto Hasta $75.000.000 Valor máximo para financiar por Subcategoría Hasta  $617.965.568 _x000a_3.6. Local con frecuencia desde tres veces al mes hasta mensual Valor máximo para financiar por Proyecto Hasta $50.000.000 Valor máximo para financiar por Subcategoría Hasta _x000a_$627.774.545 Por lo anterior es necesario ajustarse a los montos estipulados para participar en la convocatoria._x000a_ _x000a_ _x000a_"/>
    <d v="2021-06-05T10:20:00"/>
    <x v="0"/>
    <x v="5"/>
    <s v="Daniela Alemán"/>
    <s v="Alvaro"/>
    <n v="44.763055555522442"/>
    <x v="0"/>
    <m/>
    <m/>
  </r>
  <r>
    <x v="204"/>
    <x v="0"/>
    <d v="2021-06-03T15:56:09"/>
    <d v="2021-06-05T15:56:09"/>
    <x v="0"/>
    <s v="(3) Solicitudes u observaciones al proceso de convocatoria"/>
    <s v="RRUC"/>
    <n v="79475656"/>
    <x v="0"/>
    <s v="(0) -Seleccione-"/>
    <x v="9"/>
    <s v="Luis Rivera"/>
    <n v="3102389327"/>
    <s v="rruc.contacto@radiouniversitaria.org"/>
    <s v="Por favor pueden informarnos si las &quot;emisoras de interés público&quot; pueden participar en esta convocatoria o es solo para emisoras comunitarias y comerciales?"/>
    <m/>
    <s v="Le informamos que esta convocatoria, en la distribución de categorías participantes contempla en primer lugar la categoría de radiodifusión sonora la cual está dirigida a los proveedores del servicio de radio comercial , por tecnología de transmisión en amplitud modulada (A.M.) y/o frecuencia modulada (F.M.) , y radio comunitaria por tecnología de transmisión en frecuencia modulada (F.M.); en razón a las clasificaciones de las emisoras (1.1. Clase A, 1.2. Clase B, 1.3. Clase C y 1.4. Clase D), para una población objetivo de 1.284 emisoras_x000a_Con el fin de realizar una distribución que promueva la eficiencia de los recursos asignados para la vigencia 2021, no se incluyen dentro de su implementación aquellos operadores que ostentan condiciones de entidades estatales de que trata el numeral 1º del artículo 2 de la Ley 80 de 1993 , al igual que las emisoras educativas universitarias de que trata el artículo 60 de la Resolución No. 415 del 13 de abril de 2010, de carácter privado, que, en atención a lo establecido en inciso segundo del artículo 58 de la Ley 1341 de 2009 no transmiten pautas comerciales, impactos que son tomados como referente para la determinación de la distribución de los recursos asignados_x000a_Por lo tanto teniendo en cuenta los criterios mencionados se excluyó de esta categoría a los Proveedores del servicio de radiodifusión sonora de interés público, regulado en el Título IV de la Resolución 415 del 13 de abril de 2010."/>
    <d v="2021-06-05T10:41:00"/>
    <x v="0"/>
    <x v="0"/>
    <s v="Daniela Alemán"/>
    <s v="Alvaro"/>
    <n v="42.747500000114087"/>
    <x v="0"/>
    <m/>
    <m/>
  </r>
  <r>
    <x v="205"/>
    <x v="0"/>
    <d v="2021-06-03T18:48:11"/>
    <d v="2021-06-05T18:48:11"/>
    <x v="0"/>
    <s v="(2) Asesoría o consultas sobre la postulación de propuestas"/>
    <s v="asociación comunitaria para el progreso del municipio de caracoli "/>
    <s v="811045822-3"/>
    <x v="3"/>
    <s v="(0) -Seleccione-"/>
    <x v="38"/>
    <s v="Francisco Javier Alzate Jaramillo"/>
    <n v="3117990804"/>
    <s v="lavozgabrielista2010@hotmail.com"/>
    <s v="Como radio comunitaria estamos interesados en participar  en la  convocatoria MinTIC para apoyar la transformación digital de medios de comunicación por tal motivo queremos asesorarnos sobre el requerimiento que debe cumplir el perfil de quien dicte capacitaciones dentro del lineamiento 1 que corresponde al  cambio de la mentalidad.  Nuestra inquietud es debido  a que no sabemos si un egresado del SENA con competencias acordes al proyecto este en habilitado para enseñar diferentes cursos de capacitación enfocados al cambio de mentalidad digital.  el perfil es de : TECNÓLOGO EN ANALISIS Y DESARROLLO DE SISTEMAS DE INFORMACION  ademas cuenta con variedad de cursos complementarios los cuales pueden verificar en la plataforma del sena con el numero de cédula 1090433183  su perfil en linkedin : https://co.linkedin.com/in/espinosah y participo en el seminario de formación para orientadores escolares tic  "/>
    <m/>
    <s v="Dando alcance a su solicitud se le informa lo siguiente al interesado, basándonos en el Anexo No. 5 “Anexo Técnico”, en el  numeral 8 “EJE 1 - TRANSFORMACIÓN DE LA MENTALIDAD – CAPACITACION”, en el numeral 8.1.1. “Estudio de mercado eje estratégico de transformación de la mentalidad – capacitación”, expresa lo siguiente: Aquellas propuestas que tengan por objeto o incluyan en su desarrollo la financiación en la línea estratégica capacitación, para su evaluación y habilitación por parte del MinTIC/FUNTIC, deben incluir dentro de su propuesta en el ANEXO 4.2. ESTUDIO DE MERCADO, el estudio – análisis de mercado, elaborado a partir de tres (3) cotizaciones expedidas por personas jurídicas debidamente constituidas (en cualquiera de los tres canales de formación referidos). Las cotizaciones presentadas, deberán contar con los anexos correspondientes que permitan acreditar el cumplimiento de las siguientes condiciones de carácter jurídico, técnico y financiero._x000a_ Ahora bien y acorde a lo mencionado anteriormente, si la persona que usted menciona cumple con la totalidad de todos los requerimientos jurídicos, técnicos y financieros podrá estar habilitado y su cotización deberá ser adjuntada dentro de una de las tres (3) cotizaciones, que el interesado envié de su proyecto. Por ultimo lo invitamos a validar en detalle dicho numeral para enfocar y fortalecer su propuesta de la mejor manera."/>
    <d v="2021-06-05T11:12:00"/>
    <x v="0"/>
    <x v="1"/>
    <s v="Daniela Alemán"/>
    <s v="Alvaro"/>
    <n v="40.396944444451947"/>
    <x v="0"/>
    <m/>
    <m/>
  </r>
  <r>
    <x v="206"/>
    <x v="0"/>
    <d v="2021-06-04T00:31:43"/>
    <d v="2021-06-06T00:31:43"/>
    <x v="0"/>
    <s v="(2) Asesoría o consultas sobre la postulación de propuestas"/>
    <s v="Cravo Norte Pueblo Lindo"/>
    <n v="1116797226"/>
    <x v="1"/>
    <s v="(Video) Video"/>
    <x v="39"/>
    <s v="Jose Antonio Ojeda Vasquez"/>
    <n v="3504599120"/>
    <s v="ojedantonio19@gmail.com"/>
    <s v="Quisiera tener más información sobre los requisitos que debemos tener como empresa para poder postularnos. La empresa está registrada en la Cámara de Comercio, procedimiento realizado el año pasado (2020) en el 2 periodo del año, es por ello que requiero más información y saber si cumplimos con los requisitos. Gracias por la atención y la oportunidad de fortalecernos."/>
    <m/>
    <s v="De acuerdo a la solicitud recibida, le informamos que esta convocatoria está dirigida a medios de comunicación formalmente constituidos antes del 11 de marzo del 2020 y funcionando en Colombia,  igualmente en el anexo 5 “Anexo técnico” item 7 “IDENTIFICACION DE LAS CATEGORIAS, REQUISITOS Y CONDICIONES DE PARTICIPACION”, para la categoría Medios Digitales se plantean los siguientes requisitos:_x000a_1._x0009_Que correspondan a medios de comunicación colombianos, cuyo canal de difusión sea únicamente página web. _x000a_2._x0009_La página web del medio debe haberse creado y encontrarse activa, como mínimo, a partir del 11 de marzo del año 2020. _x000a_3._x0009_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_x0009_Que el medio realice la producción de contenido informativo de carácter periodístico y/o de producción de noticias y/o cultural. _x000a_Fi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_x000a_Por lo anterior lo invitamos a consultar los términos de participación en los anexos publicados en el micrositio: https://www.mintic.gov.co/transformaciondigitalmedios."/>
    <d v="2021-06-04T17:18:00"/>
    <x v="0"/>
    <x v="0"/>
    <s v="Daniela Alemán"/>
    <s v="Alvaro"/>
    <n v="16.771388888941146"/>
    <x v="0"/>
    <m/>
    <m/>
  </r>
  <r>
    <x v="207"/>
    <x v="2"/>
    <d v="2021-06-03T19:00:21"/>
    <d v="2021-06-05T19:00:21"/>
    <x v="0"/>
    <m/>
    <s v=" El Correo de San Rafael;"/>
    <m/>
    <x v="6"/>
    <m/>
    <x v="21"/>
    <s v="Luis Humberto Rincón Z"/>
    <s v="319 513 2000"/>
    <s v="uish423@yahoo.es"/>
    <s v="Señores _x000a_Ministerio de las Tecnologías Mictic_x000a__x000a_Estuve viendo los comentarios que hicieron con REDORIENTE, el día lunes 31 de Mayo la señora Natalia García y otraspersonas, pertenecientes a FEDEMEDIOS, para dar a conocer las convocatorias que tiene dicho ministerio para los mediosde comunicación._x000a__x000a_Soy socio de esta Red, REDORIENTE, con la revista El Correo de San Rafael; como lo expuso el colega Fredy Gómez, lamayoría de los periódicos alternativos, no estamos legalizados, ya que estos funcionan “por gracia de Dios”, como se dice,con miles de dificultades económicas y de toda índole. Legalizarse, representa adquirir un compromiso tanto con las Cámarasde Comercio, como con la Dian y demás Entidades Gubernamentales, que la mayoría de estos, no estamos en capacidad decumplir, porque las pautas o colaboración de las Entidades oficiales incluidos los municipios, son muy pocas; por eso cualquierayuda o colaboración que se haga al medio, tiene que ser con la cédula del representante legal._x000a__x000a_En mi caso, la revista El Correo de San Rafael, nació en el año de 1994, cuando la violencia en este municipio estabamásrecrudecida, con masacres, asesinatos selectivos, extorsiones, secuestros, quema de vehículos etc., y se creó premisamente,con el fin de mostrar otra cara diferente a los hechos violentos; como los atractivos turísticos del municipio, ya que poseemoslos ríos y quebradas más cristalinos del departamento de Antioquia. A pesar de tantas dificultades, ya llegamos al número 248,y esperamos poder continuar, no sabemos hasta cuándo._x000a__x000a_Si me pueden colaborar para los programas de Min-tic, les agradezco y ustedes me dirán, cuales son las condiciones y si esposible cumplirlas. _x000a_Dios los bendiga._x000a_Adjunto Revista en pdf"/>
    <s v="https://mintic.sharepoint.com/:f:/g/direccion_economia_digital/EoMGdNE4bOxPkFHH3eU20JwBm8i77k1MfN9SCnyE_ajTmg?e=h1o6qx"/>
    <s v="Entedemos la situación por la que atraviesan los medios de comunicación hoy en día a causa de la pandemia covid-19, es por esto que desde nuestro ministerio el día 27 de mayo de 2021 se lanzó la convocatoria “Transformación Digital y fortalecimiento de Medios de Comunicación” la cual tiene por obejto: &quot;FINANCIAR E IMPLEMENTAR PROYECTOS, PARA APOYAR LA TRANSFORMACIÓN DIGITAL DE LOS MEDIOS DE COMUNICACIÓN, EN CUALQUIERA DE LAS ETAPAS DEL NEGOCIO EN EL MARCO DE LA REACTIVACIÓN ECÓNOMICA.&quot; ._x000a__x000a_Para poder participar y acceder a los recursos que serán otorgados en virtud del artículo 105 de la Ley 2063 de 2020, debe participar presentado su proyecto el cual debe cumplir con las condiciones establecidas para su implementación a través de los ejes estratégicos de transformación digital como son: (i) Transformación de la Mentalidad y Cultura Empresarial, (ii) Acompañamiento en la Transformación de los procesos empresariales y, (iii) Desarrollo e Implementación de Tecnología para la Transformación Digital; siempre y cuando den cumplimiento a los parámetros y criterios establecidos en el presente documento y los demás anexos de la convocatoria._x000a__x000a_En el caso de su medio de comunicación, lo invitamos a revisar las condiciones de participación en el micrositio https://www.mintic.gov.co/transformaciondigitalmedio Sección Documentos del Proceso y validar si de acuerdo con los requisitos resulta viable su participación. Así mismo Cualquier duda e inquietud será resuelta en el Centro de Consulta dispuesto en el link anteriormente mencionado._x000a__x000a_Finalmente le informamos que la convocatoria estará abierta para participar hasta el día 25 de junio de 2021 a las 10:00 am."/>
    <d v="2021-06-05T12:52:00"/>
    <x v="0"/>
    <x v="1"/>
    <s v="Daniela Alemán"/>
    <s v="Nicolas"/>
    <n v="41.860833333281334"/>
    <x v="10"/>
    <n v="212053376"/>
    <m/>
  </r>
  <r>
    <x v="208"/>
    <x v="0"/>
    <d v="2021-06-04T11:24:57"/>
    <d v="2021-06-06T11:24:57"/>
    <x v="0"/>
    <s v="(3) Solicitudes u observaciones al proceso de convocatoria"/>
    <s v="Durán &amp; Osorio Abogados Asociados S.A.S"/>
    <n v="830010327"/>
    <x v="3"/>
    <s v="(0) -Seleccione-"/>
    <x v="40"/>
    <s v="Carlos Andrés Sánchez García"/>
    <n v="3156218808"/>
    <s v="emaya@duranyosorio.com"/>
    <s v="Observación al pliego de condiciones                                                                                           1._x0009_Respecto de los Ejes de Transformación Digital: _x000a_De acuerdo con el numeral 3.1.2 de la Convocatoria Definitiva y elnumeral 8 del Anexo 5 – Anexo Técnico “Los proyectos objeto de financiación al interior del proceso de implementación del artículo 105 de la Ley 2063 de 2020, deberán enmarcarse dentro de los tres ejes de transformación digital antes referidos, y que corresponden a: (i) Transformación de la Mentalidad y Cultura Empresarial, (ii) Acompañamiento en la Transformación de los procesos empresariales y, (iii) Desarrollo e Implementación de Tecnología para la Transformación Digital.” (se destaca). _x000a_Esta redacción, parece sugerir que los proponentes deben, necesariamente, presentar proyectos asociados a los tres ejes de manera conjunta. Sin embargo, otros apartes del mismo Anexo Técnico parecen indicar que no es necesario aplicar a los 3 ejes conjuntamente1, es decir, se puede presentar proyectos –siempre que se cumplan los requisitos– referidos a una o varias líneas de uno o varios ejes._x000a_ 1 Por ejemplo el numeral 8.1 “Los proyectos que tengan por objeto o incluyan en su desarrollo la financiación en la línea estratégica capacitación, presentados para su habilitación por parte del MinTIC/FUNTIC a través de cualquiera de los tres canales de formación referidos, deben incluir de manera expresa en el numeral 6. ALINEACIÓN CON LOS EJES ESTRATÉGICOS DE LA CONVOCATORIA PARA LA TRANSFORMACIÓN DIGITAL Y FORTALECIMIENTO DE LOS MEDIOS DE COMUNICACIÓN del ANEXO 4 - PROPUESTA CONTENIDO METODOLOGICO, cuando mínimo los siguientes conceptos técnicos y administrativos: (…)”_x000a__x000a_En este sentido, respetuosamente solicitamos al Ministerio confirmar el entendimiento según el cual los proponentes pueden presentar proyectos para una o varias líneas de uno o varios de los tres ejes de transformación digital de la Convocatoria. _x000a_Atentamente_x000a_"/>
    <s v="https://mintic.sharepoint.com/:b:/g/direccion_economia_digital/Ed3VSA_y9i5GlO9h-ONTSrABdWridjyN3QOCrebSWN7ipg?e=FADZBO"/>
    <s v="De acuerdo a la inquietud,  si es posible presentar dos propuestas dentro de la misma categoría en diferentes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Una persona jurídica o natural, que pretenda participar podrá presentarse a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y con la totalidad de los requerimientos técnicos habilitantes establecidos en el numeral 7.1. del Anexo No. 5 “ANEXO TECNICO” y desde que no esté inmerso en alguna de las exclusiones señaladas  Lo invitamos a consultar todos los documentos que han sido dispuestos en el micrositio de la convocatoria para lograr una participación efectiva. ."/>
    <d v="2021-06-05T11:53:00"/>
    <x v="0"/>
    <x v="0"/>
    <s v="Daniela Alemán"/>
    <s v="Alvaro"/>
    <n v="24.467499999969732"/>
    <x v="0"/>
    <m/>
    <m/>
  </r>
  <r>
    <x v="209"/>
    <x v="0"/>
    <d v="2021-06-04T11:34:46"/>
    <d v="2021-06-06T11:34:46"/>
    <x v="0"/>
    <s v="(3) Solicitudes u observaciones al proceso de convocatoria"/>
    <s v="YOLEIDY RODRIGUEZ OSPINA"/>
    <n v="11235652861"/>
    <x v="1"/>
    <s v="(Emisora/Podcast) Emisora/Podcast"/>
    <x v="41"/>
    <s v="OLINDA YOLEIDY RODRIGUEZ OSPINA"/>
    <n v="3134704162"/>
    <s v="yoleidy14_14@hotmail.com"/>
    <s v="Agradezco que la fecha  de constitución  sea ampliada  (marzo del 2020) por cuanto mi Emisora fue constituida en el año 2021 como un emprendimiento  e iniciativa ante la pandemia y el desempleo al que me he visto enfrentada desde junio del 2019.  con esta fecha estaría quedando por fuera de las posibilidades de participacion, tengo los documentos suficientes para demostrar que la Emisora fue constituida antes del lanzamiento de la presente convocatoria. "/>
    <m/>
    <s v="De acuerdo a la solicitud recibida, le informamos que esta convocatoria está dirigida a medios de comunicación formalmente constituidos antes del 11 de marzo del 2020 y funcionando en Colombia, por lo tanto y respondiendo su solicitud lamentameblemente no es posible modifircarla, recordamos que el objeto de la convocatoria corresponde a &quot;FINANCIAR E IMPLEMENTAR PROYECTOS, PARA APOYAR LA TRANSFORMACION DIGITAL DE LOS MEDIOS DE COMUNICACIÓN, EN CUALQUIERA DE LAS ETAPAS DEL NEGOCIO EN EL MARCO DE LA REACTIVACION ECONOMICA.&quot;_x000a_Esta determinación se da ya que como es de conocimiento público, el 11 de marzo de 2020 la Organización Mundial de la Salud - OMS declaró la COVID-19 como una pandemia, instando a las autoridades de todos los países a tomar acciones urgentes decididas para la identificación, confinación, aislamiento y monitoreo de los posibles casos y tratamiento de los casos confirmados a causa de dicha enfermedad; decisión que dio origen entre otros a la declaratoria del estado de emergencia sanitaria por causa del nuevo coronavirus COVID-19 en todo el territorio nacional, por medio de la Resolución 385 del 12 de marzo de 2020 proferida por el Ministerio de Salud y Protección Social._x000a_Que, en el marco de dicha condición, por medio del artículo 105 de la Ley 2063 de 2020 se incluyó al interior de la Ley de Presupuesto, la función para el FUNTIC de adelantar la financiación de planes, programas y proyectos de transformación digital de medios de comunicación, con el objeto de promover la reactivación económica. Entendiéndose que dicha previsión, tiene como fundamento el impacto negativo que ha generado la pandemia COVID-19 en dicho sector, teniéndose dentro de los potenciales beneficiarios, aquellos medios de comunicación que se encontraban vigentes a la fecha de declaratoria de la pandemia, es decir el 11 de marzo de 2020; atendiendo las restricciones y condiciones establecidas en el presente anexo técnico y los documentos de la convocatoria. "/>
    <d v="2021-06-05T12:05:00"/>
    <x v="0"/>
    <x v="1"/>
    <s v="Daniela Alemán"/>
    <s v="Nicolas"/>
    <n v="24.503888888808433"/>
    <x v="0"/>
    <m/>
    <m/>
  </r>
  <r>
    <x v="210"/>
    <x v="0"/>
    <d v="2021-06-04T11:41:49"/>
    <d v="2021-06-06T11:41:49"/>
    <x v="0"/>
    <s v="(2) Asesoría o consultas sobre la postulación de propuestas"/>
    <s v="Emisora comunitaria Solita Estereo 107.1 fm"/>
    <n v="900113261"/>
    <x v="3"/>
    <s v="(0) -Seleccione-"/>
    <x v="42"/>
    <s v="Martha Lucia Triana Rojas"/>
    <n v="3148841337"/>
    <s v="Solitastereo@hotmail.com"/>
    <s v="Deseo conocer los requisitos para la postulación y el plazonpara presentar el proyecto"/>
    <m/>
    <s v="Teniendo en cuenta su inquietud , le informamos que en el anexo 5 “Anexo técnico”, item 7 “IDENTIFICACION DE LAS CATEGORIAS, REQUISITOS Y CONDICIONES DE PARTICIPACION”, que se encuentra en el microsito https://www.mintic.gov.co/transformaciondigitalmedios, se establecen las condiciones, requisitos y presupuesto estimado para cada una de las categorías y/o subcategorías.  Adicionalmente, como bien usted menciona podría postular su proyecto dentro de la Categoria No. 1 “Radiodifusión sonora”, en la subcategoría 1.4. “Proveedores radiodifusión sonora emisoras Clase D” Dirigida a comunidades y organizaciones que ostenten la condición de proveedores del servicio de radiodifusión sonora comunitaria en gestión indirecta, cuya concesión reúna las siguientes condiciones: _x000a_1)_x0009_Se encuentre vigente y operando al 11 de marzo de 2020_x000a_2)_x0009_Se encuentre vigente y operando al momento del cierre de la convocatoria (fecha límite para presentar propuestas)_x000a_3)_x0009_Tenga vigencia mínima al 31 de diciembre de 2023._x000a_4)_x0009_Corresponda a una estación Clase D._x000a_Asi mismo en el cronograma de la convocatoria, que se encuentra publicado en documento “Condiciones de Participación” la fecha limite para presentar propuestas o proyectos acordes a la convocatoria y las categorías y/o subcategorías a aplicar – CIERRE CONVOCATORIA es el 25 de junio de 2021 a las 10:00 am, se realizará diligencia de cierre y se publicará acta en el micrositio antes mencionado._x000a_"/>
    <d v="2021-06-05T12:18:00"/>
    <x v="0"/>
    <x v="0"/>
    <s v="Daniela Alemán"/>
    <s v="Alvaro"/>
    <n v="24.603055555431638"/>
    <x v="0"/>
    <m/>
    <m/>
  </r>
  <r>
    <x v="211"/>
    <x v="0"/>
    <d v="2021-06-04T11:48:00"/>
    <d v="2021-06-06T11:48:00"/>
    <x v="0"/>
    <s v="(2) Asesoría o consultas sobre la postulación de propuestas"/>
    <s v="FUNDECA"/>
    <n v="890804201"/>
    <x v="3"/>
    <s v="(0) -Seleccione-"/>
    <x v="26"/>
    <s v="claudia maria agudelo velez"/>
    <n v="3113412327"/>
    <s v="cmagudelo@autonoma.edu.co"/>
    <s v="En los términos dice que después de verificada la propuesta y que cumpla con todos los requisitos se hace un sorteo con las propuestas que pasen este filtro; esto aplica para toda la convocatoria y cualquier medio de comunicación o cómo funciona este sorteo"/>
    <m/>
    <s v="En atención a su solicitud, se le informa al interesado que dentro del documento de “CONDICIONES DE PARTICIPACIÓN CONVOCATORIA DEFINITIVA MINTIC No. 001 de 2021”,  se detalla el mecanismo de asignación de los recursos a todos los medios de comunicación participantes tanto para las categorías como para las subcategorías de la convocatoria y a su vez que cumplan el lleno de los requisitos establecidos para tal fin se dará de la siguiente forma: _x000a__x000a_•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_x000a_•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_x000a__x000a_Todo lo anterior, garantiza y da cumplimiento a los postulados y principios que rigen la administración pública, entre los que se encuentran los principios de transparencia, moralidad, imparcialidad, igualdad entre todos los participantes y en consecuencia, la selección objetiva._x000a_"/>
    <d v="2021-06-05T12:16:00"/>
    <x v="0"/>
    <x v="1"/>
    <s v="Daniela Alemán"/>
    <s v="Alvaro"/>
    <n v="24.46666666661622"/>
    <x v="0"/>
    <m/>
    <m/>
  </r>
  <r>
    <x v="212"/>
    <x v="0"/>
    <d v="2021-06-04T13:20:03"/>
    <d v="2021-06-06T13:20:03"/>
    <x v="0"/>
    <s v="(2) Asesoría o consultas sobre la postulación de propuestas"/>
    <s v="RADIO MERCURIO"/>
    <s v="NIT 8 6 0 5 0 6 7 1 3 -  6"/>
    <x v="3"/>
    <s v="(0) -Seleccione-"/>
    <x v="5"/>
    <s v="CAROLINA CASAS"/>
    <s v=" 312 3761213"/>
    <s v="ccasas@vibra.fm"/>
    <s v="Buen día Nuestra emisora planea presentar como proyecto la renovación de consolas analogas  a digitales dentro del EJE 2- ACOMPAÑAMIENTO EN LA TRANSFORMACIÓN DE LOS PROCESOS EMPRESARIALES, LÍNEA del numeral 8.2.1 ACTUALIZACIÓN Y/O ADQUISICIÓN E IMPLEMENTACIÓN DE HARDWARE Y/O SOFTWARE ESPECIFICO AL PROCESO OPERATOVP. Sin embargo leíamos en la página 32 , en el numeral 8.2.1.1.2 que en el proceso operativo &quot;Gestión de la emisión&quot; hay la nota &quot;No incluye equipos para la transformación de radio análoga a digital&quot;   ¿Esto quiere decir que definitivamente la propuesta renovación de consolas no será aceptada? O significa que si es posible pero dentro de otro eje y línea estratégica, en ese caso ¿Cuál podría ser? "/>
    <m/>
    <s v="De acuerdo a su inquietud, en el anexo 5 “Anexo Técnico”, efectivamente en el punto 8.2.1.1.2 “Radiodifusión sonora”,   se indica que en la Gestión de la emisión: Hardware y/o Software que permita la manipulación, edición y administración de los productos radiales. (No incluye equipos para la transformación de radio análoga a digital*)., por tal motivo ustedes no podrían aplicar a esta transformación. Así mismo, podrían aplicar a las subcategorías mencionadas en el punto 7.1.1, cumpliendo los “Requisitos específicos por subcategoría”,  de acuerdo a sus necesidades. "/>
    <d v="2021-06-05T12:30:00"/>
    <x v="0"/>
    <x v="0"/>
    <s v="Daniela Alemán"/>
    <s v="Alvaro"/>
    <n v="23.165833333390765"/>
    <x v="0"/>
    <m/>
    <m/>
  </r>
  <r>
    <x v="213"/>
    <x v="0"/>
    <d v="2021-06-04T13:20:03"/>
    <d v="2021-06-06T13:20:03"/>
    <x v="0"/>
    <s v="(2) Asesoría o consultas sobre la postulación de propuestas"/>
    <s v="RADIO MERCURIO"/>
    <s v="NIT 8 6 0 5 0 6 7 1 3 -  6"/>
    <x v="3"/>
    <s v="(0) -Seleccione-"/>
    <x v="5"/>
    <s v="CAROLINA CASAS"/>
    <s v=" 313 3761213"/>
    <s v="ccasas@vibra.fm"/>
    <s v="Por otro lado, una segunda pregunta. Dos frecuencias de radio que están bajo un mismo NIT pueden presentar más de una propuesta?   ¡gracias por la ayuda! Un cordial saludo, Carolina "/>
    <m/>
    <s v="En atención a su solicitud se le informa a la interesada que si es posible presentar una o más  propuestas bajo un mismo NIT dentro de la misma categoría en su caso en la categoría No. 1 “Radiodifusión sonora”, en diferentes subcategorías de emisoras denominadas 1.1. Clase A, 1.2. Clase B, 1.3. Clase C y 1.4. Clase D. y en diferentes líneas y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_x000a__x000a_"/>
    <d v="2021-06-05T12:30:00"/>
    <x v="0"/>
    <x v="1"/>
    <s v="Daniela Alemán"/>
    <s v="Alvaro"/>
    <n v="23.165833333390765"/>
    <x v="0"/>
    <m/>
    <m/>
  </r>
  <r>
    <x v="214"/>
    <x v="0"/>
    <d v="2021-06-04T13:59:02"/>
    <d v="2021-06-06T13:59:02"/>
    <x v="0"/>
    <s v="(3) Solicitudes u observaciones al proceso de convocatoria"/>
    <s v="Grupo Nacional de Medios S.A."/>
    <n v="900147111"/>
    <x v="4"/>
    <s v="(0) -Seleccione-"/>
    <x v="5"/>
    <s v="Jorge Alberto Rangel Gómez"/>
    <n v="3214915351"/>
    <s v="jrangel@gnm.com.co"/>
    <s v="En el archivo de la convocatoria, identificado &quot;articles-176131_recurso_1&quot;, que contiene el Anexo técnico, en su página 12, párrafo 5 de esa página, se indica que con el objetivo de realizar la identificación de los potenciales participantes de los periódicos y revistas impresas, consultaron las bases de datos de la Biblioteca Nacional sobre los códigos ISSN, lo cual arrojo como resultado 134 periódicos y 53 revistas.  Aprovechando que ustedes ya realizaron la consulta y considerando que nosotros no hemos logrado consolidar ese listado, le solicitamos el favor de compartirnos el listado detallado de esos 134 periódicos y esas 53 revistas encontradas en la base de datos de la Biblioteca Nacional. Agradecemos su atención y respuesta."/>
    <m/>
    <s v="No es procedente la observación. Para la fase de estructuración de la convocatoria y distribución de recursos por categorías y subcategorías la Entidad adelantó un muestreo de los medios de comunicación, incluido el correspondiente a los periódicos y revistas. En esa medida por corresponder a documentos de trabajo y particularmente por no ser un listado taxativo de los medios de comunicación y en consecuencia población definitiva de medios de comunicación, no son objeto de publicación al interior de la convocatoria. _x000a_"/>
    <d v="2021-06-11T21:55:00"/>
    <x v="1"/>
    <x v="2"/>
    <m/>
    <s v="Nicolas"/>
    <n v="175.93277777783806"/>
    <x v="0"/>
    <m/>
    <m/>
  </r>
  <r>
    <x v="215"/>
    <x v="0"/>
    <d v="2021-06-04T14:54:28"/>
    <d v="2021-06-06T14:54:28"/>
    <x v="0"/>
    <s v="(2) Asesoría o consultas sobre la postulación de propuestas"/>
    <s v="ASOCAPA "/>
    <n v="8100052781"/>
    <x v="2"/>
    <s v="(0) -Seleccione-"/>
    <x v="43"/>
    <s v="ALEJANDRO RAMIREZ LOPEZ "/>
    <n v="3135920135"/>
    <s v="atencionalclienteasocapa@gmail.com"/>
    <s v="Buenas tardes,   Por favor aclarar el monto mínimo y máximo de financiación para la categoría numero 2.3 Operadores estación local sin animo de lucro.   En el borrador anterior era claro:  Desde 50 millones hasta 500 millones, en este borrador es difícil comprender este punto.   Quedamos atentos.,  Gracias. "/>
    <m/>
    <s v="Dando alcance a su solicitud se le informa al interesado que para la Categorías No. 2 “Televisión”,  en la subcategoría 2.3. “Operadores estación local sin ánimo de lucro”, se ha presupuestado un  valor máximo para financiar de hasta $ 432.595.357, en este orden de ideas no hay un valor mínimo establecido y el valor final de la propuesta no debe superar dicho monto previamente mencionado.  Lo invitamos a consultar los documentos oficiales a través del micrositio de la convocatoria https://www.mintic.gov.co/transformaciondigitalmedios sección DOCUMENTOS DEL PROCESO"/>
    <d v="2021-06-05T12:43:00"/>
    <x v="0"/>
    <x v="1"/>
    <s v="Daniela Alemán"/>
    <s v="Alvaro"/>
    <n v="21.808888889034279"/>
    <x v="0"/>
    <m/>
    <m/>
  </r>
  <r>
    <x v="216"/>
    <x v="0"/>
    <d v="2021-06-04T17:42:14"/>
    <d v="2021-06-06T17:42:14"/>
    <x v="0"/>
    <s v="(3) Solicitudes u observaciones al proceso de convocatoria"/>
    <s v="Producciones Willvin"/>
    <n v="860354098"/>
    <x v="3"/>
    <s v="(0) -Seleccione-"/>
    <x v="5"/>
    <s v="Marcela Chacon Santamaria "/>
    <n v="3123761213"/>
    <s v="mchacon@radiopolis.fm"/>
    <s v="Buenas tardes: Con respecto al punto 8.2.1.1.2 Radiodifusión sonora: •Gestión de la emisión: Hardware y/o Software que permita la manipulación, edición y administración de los productos radiales. (No incluye equipos para la transformación de radio análoga a digital*). •Gestión de la distribución: Hardware y/o Software para la difusión y contribución de las señales de radiodifusión sonora sobre diferentes medios, canales o plataformas (no incluye equipos, dispositivos y/o aplicaciones para la radiodifusión terrestre de las señales de radio análoga o digital),  Respetuosamente solicitamos a ustedes, mediante ejemplos, indicar que tipo de hardware no se incluyen en estos dos puntos, de acuerdo a la descripción mencionada como &quot;equipos para transformación de radio análoga a digital&quot; y &quot; equipos, dispositivos y/o aplicaciones para la radiodifusión terrestre de las señales de radio análoga o digital&quot;  Muchas Gracias    "/>
    <m/>
    <s v="De acuerdo a su inquietud, en el anexo 5 “Anexo técnico”, el punto 8.2.1.1.2 “Radiodifusión sonora”, en la Gestión de la distribución: Hardware y/o Software para la difusión y contribución de las señales de radiodifusión sonora sobre diferentes medios, canales o plataformas (no incluye equipos, dispositivos y/o aplicaciones para la radiodifusión terrestre de las señales de radio análoga o digital), de acuerdo a esto no están contemplados equipos de cabecera como antenas  y equipos de microondas."/>
    <d v="2021-06-05T12:46:00"/>
    <x v="0"/>
    <x v="0"/>
    <s v="Daniela Alemán"/>
    <s v="Alvaro"/>
    <n v="19.062777777900919"/>
    <x v="0"/>
    <m/>
    <m/>
  </r>
  <r>
    <x v="217"/>
    <x v="2"/>
    <d v="2021-05-31T15:22:55"/>
    <d v="2021-06-02T15:22:55"/>
    <x v="0"/>
    <s v="(3) Solicitudes u observaciones al proceso de convocatoria"/>
    <s v="ASOCIACION CANAL 5 DE TELEVISION LOCAL"/>
    <n v="8120083537"/>
    <x v="2"/>
    <s v="(0) -Seleccione-"/>
    <x v="2"/>
    <s v="Indalecio Copete Romero"/>
    <n v="3013851664"/>
    <s v="indalecio.copete@gmail.com"/>
    <s v="Cordialsaludo,_x000a_Me  permito  dirigirme  a  usted  para  hacer llegar  esta solicitud con  respecto  a  la CONVOCATORIA  DEFINITIVA MINTIC  No.  001  de  2021, el  borrador  de  la convocatoria nos ilusionaba y nos dejaba entrever que los recursos para los canales locales sin ánimo de  lucro podrían tener  un  presupuesto  adecuado para  ejecutar proyectos para los mismos, pero el documento de la convocatoria publicado el día de ayer jueves, nos deja un mal sin sabor, asignar más recursos para los grandes canales privados, locales con ánimo de lucro y operadores comunitarios, los cuales no tienen las limitantes enpautas para generar recursos como los locales sin ánimo de lucro es poco equitativo, si hacemos un ejercicio los aproximados 430 millones asignados para los locales sin ánimo de lucro es irrisorio porque si los dividimos en el número de canales existentes saldrían a 26 millones pesos aproximadamente, y para poner un poco en contexto esto no alcanzaría para comprar una cámara digital de alta definición moderna u otro equipoespecífico al proceso operativo._x000a__x000a_Señora Ministra,yo personalmente he visto como se ha movido para sacar al país adelante en materia de tecnología, conectividad e inversiones, es digno de admirar; pero  el presupuesto asignado  a  estos  canales locales  sin ánimo de  lucro de  los cuales me tomo  la vocería NO servirá para  implementar  el  objetivo  de  la convocatoria la “Gran llamada Transformación Digital.”_x000a__x000a_Por otra parte,la convocatoria pone como requisito licencias de vigencia mínimasa 31  de  diciembre del  2023, la mayoría de los  licenciatarios  tienen como  fin  de operaciones a diciembre del 2022, esto excluye a casi todos los Canales locales sin ánimode lucro de la convocatoria a pesar de la posible renovación._x000a__x000a_La convocatoria habla de:“Transformación Digital y fortalecimiento de Medios de  Comunicación” y  el  Mintic cierra  las  posibilidades  para  la postulación de los proyectos para lograr la financiación de la migración a los Sistemas De Televisión Digital Terrestre, algo que  va  en contravía al  objetivo  primordial  de  la misma convocatoria, darle acceso y oferta de televisión digital a mas habitantes de cierta forma ayuda a disminuir la brecha digital en el país. _x000a__x000a_Sé que ponerla en contexto de la situación que viven los canales locales en esta misiva es difícil, pero si le pido por favor que su equipo de colaboradores revise el presupuesto asignado a estos canales en la actual convocatoria y los otros puntos expuestos en este documento._x000a__x000a_Los  ingresos en  canales  como  el  nuestro han  disminuido  notablemente  por  la situación económica  generada  por  la  pandemia  del  Covid–19,  está  situación  ha conllevado a la parálisis de los planes de estudio y migración a la nueva tecnología de  televisión Digital  TDT,  ya  que  recursos  destinados  para  la  implementación  de dicha  tecnología se  han  tenido  que  invertir  para  pagos  de  nómina  y  otros compromisos   que   no   dan espera.   Esta   crisis   del   Covid–19   ha   mermado considerablemente los ingresos por concepto de pauta publicitaria(las permitidas que no se compara al gran abanico de posibilidades que se le esta permitidos a los canales  privados  y  locales  con ánimode  lucro),  auspicios  y  donaciones,  además como  ustedes saben  la  pandemia nos acompañara  como mínimo hasta  el  primer trimestre del próximo año y la recuperación económica tardaría hasta tres años más en el mejor de los casos, a esto se le puede sumar que la crisis social, bloqueos generados  por  el  paro  retrasaran  aun  esta  recuperación, esta  situación  sin  duda alguna llevaría al cierre de TV5 “EL CANAL DE MONTERIA” _x000a__x000a_Cuando salió el borrador nos alegramos porque se convertiría en una bocanada de oxígeno para nuestros medios, por tanto, queremos que nuestros requerimientos sean escuchados con el fin de mantener la televisión local abierta sin ánimo de lucro viva y vigente en elpaís. _x000a_Cordialmente,_x000a_INDALECIO COPETE ROMERO._x000a_Represéntatelegal._x000a_AsociaciónCanal 5 de televisiónlocal."/>
    <s v="https://mintic.sharepoint.com/:f:/g/direccion_economia_digital/ErHNg4CFmCNAk8JGoAubYjIBd8uIY4tPIGnb6wOYoawxiA?e=F0b5ll"/>
    <s v="&quot;No se acepta la observación. Como primera medida, su entendimiento es erróneo, la financiación de proyectos en la Subcategoría de Televisión Local Sin Ánimo de Lucro no corresponde al ejercicio planteado en su comunicación. Los operadores interesados pueden presentar proyectos de hasta $100.000.000 y en esa medida pueden ser objeto de financiación previa verificación de las condiciones técnicas, financieras y jurídicas, a través del mecanismo de asignación aleatorio establecido en los documentos de la convocatoria. En segund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_x000a__x000a_Finalmente, se aclara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En esa medida no es viable su modificación a la fecha._x000a__x000a_Ahora bien, en lo que corresponde a la solicitud encaminada a habilitar la participación de los operadores cuya concesión tiene vigencia hasta el 2022, al igual que se habilite la inclusión de actividades asociadas a la transferencia de tecnología de análoga a digital, se acepta parcialmente la misma y se regulará lo pertinente mediante Adenda No. 1.&quot;_x000a_"/>
    <d v="2021-06-11T21:55:00"/>
    <x v="1"/>
    <x v="2"/>
    <m/>
    <s v="Nicolas"/>
    <n v="270.53472222218988"/>
    <x v="11"/>
    <m/>
    <m/>
  </r>
  <r>
    <x v="218"/>
    <x v="0"/>
    <d v="2021-06-05T09:37:58"/>
    <d v="2021-06-07T09:37:58"/>
    <x v="0"/>
    <s v="(2) Asesoría o consultas sobre la postulación de propuestas"/>
    <s v="Jorge Camilo Puentes "/>
    <n v="7732451"/>
    <x v="1"/>
    <s v="(Prensa) Prensa"/>
    <x v="44"/>
    <s v="Jorge Camilo Puentes Luna "/>
    <n v="3182658603"/>
    <s v="puentesl.jorge@gmail.com"/>
    <s v="Soy un periodista independiente y el motivo de mi consulta es el siguiente...: yo tengo un medio digital pero yo ando solo en esto y de paso ando inscrito bajo persona natural, ¿Puedo participar de la convocatoria de esa forma?"/>
    <m/>
    <s v="Le informamos que de acuerdo con los documentos del proceso, para la categoría 5 &quot;Medios Digitales para poder participar en esta categoría, se deben cumplir los requisitos y condiciones establecidos en el anexo N° 5 “Anexo Técnico”, en el numeral 7.  “IDENTIFICACION DE LAS CATEGORIAS, REQUISITOS Y CONDICIONES DE PARTICIPACION” y expuesto específicamente en el numeral  7.5 Categoría No. 5 “Medios de comunicación digitales”, en donde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_x0009_Que correspondan a medios de comunicación colombianos, cuyo canal de difusión sea únicamente página web. _x000a_2._x0009_La página web del medio debe haberse creado y encontrarse activa, como mínimo, a partir del 11 de marzo del año 2020. _x000a_3._x0009_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_x0009_Que el medio realice la producción de contenido informativo de carácter periodístico y/o de producción de noticias y/o cultural. _x000a__x000a_Asi mismo,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_x000a__x000a_Lo invitamos a que conozcan en detalle los demás documentos definitivos dispuestos para ello en el micrositio de la convocatoria:  https://www.mintic.gov.co/transformaciondigitalmedios/759/w3-channel.html, en la pestaña documentos del proceso."/>
    <d v="2021-06-07T08:14:00"/>
    <x v="0"/>
    <x v="1"/>
    <s v="Daniela Alemán"/>
    <s v="Alvaro"/>
    <n v="46.600555555487517"/>
    <x v="0"/>
    <m/>
    <m/>
  </r>
  <r>
    <x v="219"/>
    <x v="0"/>
    <d v="2021-06-05T18:11:18"/>
    <d v="2021-06-07T18:11:18"/>
    <x v="0"/>
    <s v="(3) Solicitudes u observaciones al proceso de convocatoria"/>
    <s v="Producciones Willvin"/>
    <n v="860359098"/>
    <x v="3"/>
    <s v="(0) -Seleccione-"/>
    <x v="5"/>
    <s v="Marcela Chacon Santamaria "/>
    <n v="3123761213"/>
    <s v="mchacon@radiopolis.fm"/>
    <s v="Buenas tardes: Con respecto al punto 8.2.1.1.2 Radiodifusión sonora: •Gestión de la emisión: Hardware y/o Software que permita la manipulación, edición y administración de los productos radiales. (No incluye equipos para la transformación de radio análoga a digital*). •Gestión de la distribución: Hardware y/o Software para la difusión y contribución de las señales de radiodifusión sonora sobre diferentes medios, canales o plataformas (no incluye equipos, dispositivos y/o aplicaciones para la radiodifusión terrestre de las señales de radio análoga o digital): Nosotros queremos implementar UN SISTEMA DE AUDIO DIGITAL DISTRIBUIDO en toda la sede, (Consolas, matriz, cajas conversoras, etc.) que agilizará procesos operativos y técnicos y que mejorará ostensiblemente la calidad del sonido, eliminando un volumen importante de cableado analógico, para mejorar la agilidad de contenidos radiales y brindando la posibilidad de como cadena garantizar la no interrupción de la emisión migrando a tecnologías 100% digitales que permiten compartir y distribuir con facilidad el contenido generado en cada estudio de la sede hacia su destino de emisión correspondiente, este proyecto seria viable para poder participar en la convocatoria?"/>
    <m/>
    <s v="De acuerdo a su inquietud, en el anexo 5 “Anexo técnico”, el punto 8.2.1.1.2 “Radiodifusión sonora”, en la Gestión de la distribución: Hardware y/o Software para la difusión y contribución de las señales de radiodifusión sonora sobre diferentes medios, canales o plataformas (no incluye equipos, dispositivos y/o aplicaciones para la radiodifusión terrestre de las señales de radio análoga o digital), de acuerdo a esto no es posible la implementación de un sistema de audio digital distribuido, debido a que no están contemplados equipos como consolas, cajas conversoras, equipos de cabecera como antenas y equipos de microondas."/>
    <d v="2021-06-07T09:44:00"/>
    <x v="0"/>
    <x v="0"/>
    <s v="Daniela Alemán"/>
    <s v="Alvaro"/>
    <n v="39.544999999925494"/>
    <x v="0"/>
    <m/>
    <m/>
  </r>
  <r>
    <x v="220"/>
    <x v="0"/>
    <d v="2021-06-06T12:08:19"/>
    <d v="2021-06-08T12:08:19"/>
    <x v="0"/>
    <s v="(2) Asesoría o consultas sobre la postulación de propuestas"/>
    <s v="Impulso Deportivo sas"/>
    <n v="900880432"/>
    <x v="1"/>
    <s v="(Emisora/Podcast) Emisora/Podcast"/>
    <x v="8"/>
    <s v="Kevin Martínez"/>
    <n v="3014182959"/>
    <s v="kevinmartinez@impulsodep.co"/>
    <s v="En dónde se encuentra el formulario de inscripción y explicación detallada del proyecto a presentar"/>
    <m/>
    <s v="En atención a su solicitud se le informa al interesado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otra parte todos los documentos de la presente convocatoria se podrán consultar en el micrositio https://mintic.gov.co/transformaciondigitalmedios, donde encontrara todos los anexos para ser diligenciados y preparar su propuesta, de esta forma lo invitamos a revisar las condiciones de participación en el Micrositio de la convocatoria, Sección “Documentos del Proceso” y validar si de acuerdo con los requisitos resulta viable su participación. Así mismo Cualquier duda e inquietud será resuelta en el Centro de Consulta dispuesto en el link anteriormente mencionado."/>
    <d v="2021-06-07T09:48:00"/>
    <x v="0"/>
    <x v="1"/>
    <s v="Daniela Alemán"/>
    <s v="Alvaro"/>
    <n v="21.661388888955116"/>
    <x v="0"/>
    <m/>
    <m/>
  </r>
  <r>
    <x v="221"/>
    <x v="0"/>
    <d v="2021-06-06T17:52:55"/>
    <d v="2021-06-08T17:52:55"/>
    <x v="0"/>
    <s v="(2) Asesoría o consultas sobre la postulación de propuestas"/>
    <s v="Style Insumos"/>
    <n v="900336730"/>
    <x v="1"/>
    <s v="(Prensa) Prensa"/>
    <x v="22"/>
    <s v="Luis Alejandro Rodriguez"/>
    <n v="3176816380"/>
    <s v="webtecnologia57@gmail.com"/>
    <s v="En el Anexo 5 en 7.5- Categoría No. 5 Medios de comunicación digitales dic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Y concretamente en el item 7.5.3. 3. dice: Se debe acreditar que el medio digital cuenta con su propia página web, hosting y dominio (URL) propios, adjuntando:_x000a_- Licencias de software vigentes utilizado para el desarrollo de la plataforma (Permiso de uso de manera perpetua o tiempo determinado de acuerdo con las características de este). _x000a_PREGUNTA. Nuestro medio fue construido hace ya más de 5 años con el software WORDPRESS que es de código abierto y no necesita Licencia, en este caso no necesitamos permisos es suficiente con expresar que la plataforma con la que fue construido el medio es de código abierto?  "/>
    <m/>
    <s v="&quot;Una vez revisada su observación, teniendo en cuenta que hay herramientas basadas en software libre, que no requieren un alto nivel técnico para la implementación de administradores o gestores de contenido, que permiten la divulgación de información y en aras de garantizar la igualdad en la participación del medio de comunicación descrito se  hace necesario ajustar a la Sección “7 IDENTIFICACION DE LAS CATEGORIAS, REQUISITOS Y CONDICIONES DE PARTICIPACION”,   “7.5 Categoría No. 5 Medios de comunicación digitales” numeral 3, tal y como quedará estipulado mediante Adenda No. 1. _x000a_&quot;_x000a_"/>
    <d v="2021-06-11T21:55:00"/>
    <x v="1"/>
    <x v="2"/>
    <m/>
    <s v="Alvaro"/>
    <n v="124.03472222224809"/>
    <x v="0"/>
    <m/>
    <m/>
  </r>
  <r>
    <x v="222"/>
    <x v="0"/>
    <d v="2021-06-06T17:52:55"/>
    <d v="2021-06-08T17:52:55"/>
    <x v="0"/>
    <s v="(2) Asesoría o consultas sobre la postulación de propuestas"/>
    <s v="Style Insumos"/>
    <n v="900336730"/>
    <x v="1"/>
    <s v="(Prensa) Prensa"/>
    <x v="22"/>
    <s v="Luis Alejandro Rodriguez"/>
    <n v="3176816380"/>
    <s v="webtecnologia57@gmail.com"/>
    <s v=" -  Certificado de la Matricula Profesional del desarrollador junto con el Certificado  de que lo acredite como desarrollador de software:    _x000a_ PREGUNTA: Como WORDPRESS no necesita desarrollador porque solo es instalarlo, configurarlo, hacer el diseño gráfico del sitio web y empezar a subir información no sabemos cómo hacer para cumplir con ese requisito, nos pueden orientar al respecto por favor?  "/>
    <m/>
    <s v="&quot;Una vez revisada su observación, teniendo en cuenta que hay herramientas basadas en software libre, que no requieren un alto nivel técnico para la implementación de administradores o gestores de contenido, que permiten la divulgación de información y en aras de garantizar la igualdad en la participación del medio de comunicación descrito se  hace necesario ajustar a la Sección “7 IDENTIFICACION DE LAS CATEGORIAS, REQUISITOS Y CONDICIONES DE PARTICIPACION”,   “7.5 Categoría No. 5 Medios de comunicación digitales” numeral 3, tal y como quedará estipulado mediante Adenda No. 1. _x000a_&quot;_x000a_"/>
    <d v="2021-06-11T21:55:00"/>
    <x v="1"/>
    <x v="2"/>
    <m/>
    <s v="Alvaro"/>
    <n v="124.03472222224809"/>
    <x v="0"/>
    <m/>
    <m/>
  </r>
  <r>
    <x v="223"/>
    <x v="0"/>
    <d v="2021-06-06T21:23:30"/>
    <d v="2021-06-08T21:23:30"/>
    <x v="0"/>
    <s v="(2) Asesoría o consultas sobre la postulación de propuestas"/>
    <s v="Alvin Morillo"/>
    <n v="15611575"/>
    <x v="0"/>
    <s v="(0) -Seleccione-"/>
    <x v="8"/>
    <s v="ALVIN J MORILLO"/>
    <n v="3012069876"/>
    <s v="INNOVACION360BQ@GMAIL.COM"/>
    <s v="Buen día! en este punto del anexo 4, ¡ se debe desarrollar en alguno de los formatos que ustedes anexan? ¿ Debe incluirse en el desarrollo del anexo? ¿ Debe desarrollarse un formato propio en Excel?  Este es el Item-METODOLOGÍA A IMPLEMENTAR EN EL DESARROLLO DE LOS OBJETIVOS PROPUESTOS PARA EL PROYECTO. _x000a_Objetivo específico 1 (OE1): (Incluir el objetivo propuesto. Se deberán incluir cuantos objetivos se hayan enunciado en el acápite anterior.)_x000a_Actividad No. 1. (Incluir la actividad que desarrollará para obtener el objetivo. Se deberán incluir cuantas actividades se consideren necesarias para la obtención del resultado propuesto. Cada actividad deberá contener una descripción detallada de las acciones / adquisiciones de bienes y/o servicios / desarrollos / etc. que sean requeridos para el cumplimiento del objetivo, así como las tareas que implique y sus costos asociados). Gracias por su respuesta."/>
    <m/>
    <s v="En atención a su solicitud se le informa al interesado que su propuesta deberá contener la totalidad de los documentos establecidos en los numerales 7, 8 y 9 del Anexo No. 5 “Anexo Técnico” y en los capítulos 3 y 4 del documento de “CONDICIONES DE PARTICIPACIÓN _x000a_CONVOCATORIA DEFINITIVA MINTIC No. 001 de 2021”, por lo tanto el Anexo 4 “PROPUESTA DE CONTENIDO METODOLÓGICO” hace parte de los documentos a presentar junto con los anexos “ANEXO 4.1 PLAN DE TRABAJO”, “ANEXO 4.2. ESTUDIO DE MERCADO”  y el “ANEXO 4.3 PRESUPUESTO”, estos son los únicos formatos válidos para presentar la propuesta. En síntesis estos serían los Anexos y enumeración de cómo debe estar estructurada su propuesta: _x000a__x000a_•_x0009_ANEXO 1 - CARTA DE PRESENTACIÓN _x000a_•_x0009_ANEXO 2 - COMPROMISO ANTICORRUPCIÓN _x000a_•_x0009_ANEXO 3 - CERTIFICACIÓN DE CUMPLIMIENTO DEL PAGO DE CONTRIBUCIONES Y APORTES PARAFISCALES. _x000a_•_x0009_ANEXO 4 – PROPUESTA DE CONTENIDO METODOLÓGICO _x000a_•_x0009_ANEXO 4.1 PLAN DE TRABAJO _x000a_•_x0009_ANEXO 4.2. ESTUDIO DE MERCADO _x000a_•_x0009_ANEXO 4.3 PRESUPUESTO _x000a_•_x0009_ANEXO 5 - ANEXO TÉCNICO. _x000a_•_x0009_ANEXO 6 – DISTRIBUCIÓN RECURSOS IMPLEMENTACIÓN ARTICULO 105 LEY 2063/2020 _x000a_•_x0009_ANEXO 7 – AUTORIZACION DE MANEJO DE DATOS _x000a_•_x0009_ANEXO 8 – PROYECTO DE RESOLUCIÓN ASIGINACIÓN DE RECURSOS _x000a_•_x0009_ANEXO 9- PROTOCOLO DE INDISPONIBILIDAD PARA LA PRESENTACIÓN DE PROPUESTAS A LA CONVOCATORIA EXPEDIDO POR EL MINTIC. _x000a_   _x000a_Por otra parte, dando alcance a su siguiente inquietud, los objetivos específicos que se incluyan son los que el proponente considere acordes a su objeto del proyecto y se denominaran de la siguiente forma “Objetivos específico 1 (OE1)” y así sucesivamente. _x000a__x000a_En referencia a su ultima inquietud, dentro del Anexo No. 5 “Anexo Técnico”, en el numeral 9.8 “Metodología a implementar en el desarrollo de los objetivos propuestos para el proyecto”, se expresa claramente que los proponentes deberán desarrollar por cada objetivo específico planteado al interior del proyecto, las actividades que se requieren para su implementación y obtención del resultado propuesto. Cada actividad deberá contener una descripción detallada de las acciones / adquisiciones de bienes y/o servicios / desarrollos / etc,  que sean requeridos para el cumplimiento del objetivo, así como las tareas que implique y sus costos asociados._x000a_"/>
    <d v="2021-06-08T11:01:00"/>
    <x v="0"/>
    <x v="1"/>
    <s v="Daniela Alemán"/>
    <s v="Alvaro"/>
    <n v="37.624999999883585"/>
    <x v="0"/>
    <m/>
    <m/>
  </r>
  <r>
    <x v="224"/>
    <x v="0"/>
    <d v="2021-06-07T13:01:01"/>
    <d v="2021-06-09T13:01:01"/>
    <x v="0"/>
    <s v="(2) Asesoría o consultas sobre la postulación de propuestas"/>
    <s v="Leonardo Martínez Fernández"/>
    <n v="1083036320"/>
    <x v="1"/>
    <s v="(Video) Video"/>
    <x v="10"/>
    <s v="Leoanrdo Martínez Fernandez De Castro"/>
    <n v="3177548591"/>
    <s v="leomartínezfdz@gmail.com"/>
    <s v="Tengan un fraternal saludo, de parte de mi persona... ante que todo quisiera participar en la convocatoria, dicho esto, tengo interrogantes para consultar, la primera ¿Cuales son los requerimientos están establecidos por parte de ustedes para poder realizar una propuesta innovadora digital? "/>
    <s v="https://mintic.sharepoint.com/:w:/g/direccion_economia_digital/EcV71LWYi9lNliN1T8ce0hkBxjrGzad5iwX7-pMu9yqDpA?e=6feodI"/>
    <s v="De acuerdo  a su inquietud, en el anexo 5 “Anexo Técnico”,  los proyectos objeto de financiación al interior del proceso de implementación del artículo 105 de la Ley 2063 de 2020, deberán enmarcarse dentro de los tres ejes de transformación digital que corresponden a: (i) Transformación de la Mentalidad y Cultura Empresarial, (ii) Acompañamiento en la Transformación de los procesos empresariales y, (iii) Desarrollo e Implementación de Tecnología para la Transformación Digital._x000a_Finalmente, en la “Categoría No. 5 Medios de comunicación digitales”, esta categoría  está dirigida a las personas jurídicas y/o naturales debidamente constituidas en Colombia antes 11 de marzo del 2020  y cuyo objeto social esté asociado a medios digitales que producen su propio contenido informativo de carácter periodístico y/o de producción de noticias y/o cultural, con las condiciones establecidas en el presente numeral, las personas jurídicas y/o naturales que se encuentren interesadas en acceder a la financiación de proyectos de qué trata el artículo 105 de la Ley 2063 de 2020, deberán acreditar como mínimo los siguientes requisitos y condiciones:_x000a__x000a_1. Que correspondan a medios de comunicación colombianos, cuyo canal de difusión sea únicamente página web._x000a_2. La página web del medio debe haberse creado y encontrarse activa, como mínimo, a partir del 11 de marzo del año 2020._x000a_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4. Que el medio realice la producción de contenido informativo de carácter periodístico y/o de producción de noticias y/o cultural._x000a__x000a_"/>
    <d v="2021-06-08T11:28:00"/>
    <x v="0"/>
    <x v="0"/>
    <s v="Daniela Aleman"/>
    <s v="Alvaro"/>
    <n v="22.44972222216893"/>
    <x v="0"/>
    <m/>
    <m/>
  </r>
  <r>
    <x v="225"/>
    <x v="0"/>
    <d v="2021-06-07T13:01:01"/>
    <d v="2021-06-09T13:01:01"/>
    <x v="0"/>
    <s v="(2) Asesoría o consultas sobre la postulación de propuestas"/>
    <s v="Leonardo Martínez Fernández"/>
    <n v="1083036320"/>
    <x v="1"/>
    <s v="(Video) Video"/>
    <x v="10"/>
    <s v="Leoanrdo Martínez Fernandez De Castro"/>
    <n v="3177548591"/>
    <s v="leomartínezfdz@gmail.com"/>
    <s v="segunda ¿Que clase de propuesta se pueden hacer, es decir, si debe estar relacionado con alguna problematica del país o una situacíon imprevista que necesita solucíon? tercero como peticíon necesito una asesoría al respecto!. muchas gracias por atender la informacíon suminstrada, una gran despedida de mi parte."/>
    <s v="https://mintic.sharepoint.com/:w:/g/direccion_economia_digital/EcV71LWYi9lNliN1T8ce0hkBxjrGzad5iwX7-pMu9yqDpA?e=6feodI"/>
    <s v="​De acuerdo con lo establecido en el anexo anexo 5 “Anexo Técnico”, le reiteramos que la propuesta debe ir direccionada con base a los ejes ejes de transformación digital que se encuentran estipulados, la cual debe ir enmarcada en la trasnformación digital."/>
    <d v="2021-06-08T11:28:00"/>
    <x v="0"/>
    <x v="0"/>
    <s v="Daniela Aleman"/>
    <s v="Alvaro"/>
    <n v="22.44972222216893"/>
    <x v="0"/>
    <m/>
    <m/>
  </r>
  <r>
    <x v="226"/>
    <x v="0"/>
    <d v="2021-06-07T13:01:01"/>
    <d v="2021-06-09T13:01:01"/>
    <x v="0"/>
    <s v="(2) Asesoría o consultas sobre la postulación de propuestas"/>
    <s v="Leonardo Martínez Fernández"/>
    <n v="1083036320"/>
    <x v="1"/>
    <s v="(Video) Video"/>
    <x v="10"/>
    <s v="Leoanrdo Martínez Fernandez De Castro"/>
    <n v="3177548591"/>
    <s v="leomartínezfdz@gmail.com"/>
    <s v=" tercero como peticíon necesito una asesoría al respecto!. muchas gracias por atender la informacíon suminstrada, una gran despedida de mi parte."/>
    <s v="https://mintic.sharepoint.com/:w:/g/direccion_economia_digital/EcV71LWYi9lNliN1T8ce0hkBxjrGzad5iwX7-pMu9yqDpA?e=6feodI"/>
    <s v="Le comunicamos que cualquier duda, observación o consulta que se le genere con relación a la convocatoria puede hacerla en el micrositio, accedien​do a la pestaña centro de consultas,  donde deberá diligenciar todos los campos del formulario que se despliega."/>
    <d v="2021-06-08T11:28:00"/>
    <x v="0"/>
    <x v="0"/>
    <s v="Daniela Aleman"/>
    <s v="Alvaro"/>
    <n v="22.44972222216893"/>
    <x v="0"/>
    <m/>
    <m/>
  </r>
  <r>
    <x v="227"/>
    <x v="0"/>
    <d v="2021-06-07T15:00:17"/>
    <d v="2021-06-09T15:00:17"/>
    <x v="0"/>
    <s v="(3) Solicitudes u observaciones al proceso de convocatoria"/>
    <s v="ALVIN  MORILLO"/>
    <n v="15611575"/>
    <x v="0"/>
    <s v="(0) -Seleccione-"/>
    <x v="8"/>
    <s v="ALVIN J MORILLO"/>
    <n v="3012069876"/>
    <s v="INNOVACION360BQ@GMAIL.COM"/>
    <s v="orientación en la elaboración de la propuesta: lo que debe hacer alguien interesado en presentar su propuesta es Identificar el Eje o ejes que impactaran mas e su transformación, luego identificar la linea o lineas, después identificar los procesos operativos dentro de cada linea , decidir cual de ellos le sirven mas a su empresa y a cada uno de esos procesos seleccionados ?"/>
    <m/>
    <s v="En atención a su inquietud, nos permitimos informarle que de acuerdo al Anexo No. 5 “Anexo Técnico”, en el numeral 8 “CARACTERISTICAS Y CONDICIONES DE LOS EJES ESTRATEGICOS PARA EL DESARROLLO DE PROYECTOS OBJETO DE FINANCIACION”, podrá seleccionar o enfocar su propuesta en  uno o más de los tres (3) ejes estratégicos ((i) Transformación de la Mentalidad y Cultura Empresarial, (ii) Acompañamiento en la Transformación de los procesos empresariales y, (iii) Desarrollo e Implementación de Tecnología para la Transformación Digital), una vez definido su eje o ejes podrá desarrollar su propuesta en la línea o lineas estratégicas del eje o ejes que selecciono. Por lo tanto, de acuerdo como el interesado lo está describiendo se encuentra encaminado correctamente al desarrollo de su propuesta."/>
    <d v="2021-06-08T11:40:00"/>
    <x v="0"/>
    <x v="1"/>
    <s v="Daniela Aleman"/>
    <s v="Alvaro"/>
    <n v="20.661944444349501"/>
    <x v="0"/>
    <m/>
    <m/>
  </r>
  <r>
    <x v="228"/>
    <x v="0"/>
    <d v="2021-06-07T15:00:17"/>
    <d v="2021-06-09T15:00:17"/>
    <x v="0"/>
    <s v="(3) Solicitudes u observaciones al proceso de convocatoria"/>
    <s v="ALVIN  MORILLO"/>
    <n v="15611575"/>
    <x v="0"/>
    <s v="(0) -Seleccione-"/>
    <x v="8"/>
    <s v="ALVIN J MORILLO"/>
    <n v="3012069876"/>
    <s v="INNOVACION360BQ@GMAIL.COM"/>
    <s v="debe  ¿desarrollarle un proyecto? "/>
    <m/>
    <s v="Se le informa al interesado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como bien se expresa en el objeto de la convocatoria, el postúlate deberá presentar su propuesta o proyecto, en donde el MinTic apoyará financieramente a quienes cumplan con todos los requisitos habilitantes tanto técnicos como jurídicos. En este sentido, en dado caso de ser seleccionado, se le informa al proponente que deberá ejecutar la totalidad de los recursos que le sean desembolsados durante la vigencia 2021, es decir hasta el 31 de diciembre de 2021, en otras palabras deberá ejecutar propuesta de proyecto en la totalidad. "/>
    <d v="2021-06-08T11:40:00"/>
    <x v="0"/>
    <x v="1"/>
    <s v="Daniela Aleman"/>
    <s v="Alvaro"/>
    <n v="20.661944444349501"/>
    <x v="0"/>
    <m/>
    <m/>
  </r>
  <r>
    <x v="229"/>
    <x v="0"/>
    <d v="2021-06-07T15:00:17"/>
    <d v="2021-06-09T15:00:17"/>
    <x v="0"/>
    <s v="(3) Solicitudes u observaciones al proceso de convocatoria"/>
    <s v="ALVIN  MORILLO"/>
    <n v="15611575"/>
    <x v="0"/>
    <s v="(0) -Seleccione-"/>
    <x v="8"/>
    <s v="ALVIN J MORILLO"/>
    <n v="3012069876"/>
    <s v="INNOVACION360BQ@GMAIL.COM"/>
    <s v="el desarrollo de ese proyecto para cada proceso operativo ¿debe incluirse en el anexo 4 numeral 6?"/>
    <m/>
    <s v="Se le informa al interesado, en el Anexo No. 4 “PROPUESTA DE CONTENIDO METODOLÓGICO” hace parte de los documentos a presentar y deberá estar totalmente diligenciado, en especial dicho numeral 6 “ALINEACIÓN CON LOS EJES ESTRATÉGICOS DE LA CONVOCATORIA PARA LA TRANSFORMACIÓN DIGITAL Y FORTALECIMIENTO DE LOS MEDIOS DE COMUNICACIÓN”, en si este numeral por su naturaleza es uno de los más relevantes para el desarrollo de su proyecto, ya que es donde explicará la necesidad que identificó y cómo se encuadra el eje estratégico al que apunta su proyecto y en qué línea estratégica estaría enmarcado, de acuerdo con el contenido, condiciones y requisitos de cada uno de los ejes y líneas, tal como se encuentran en el Anexo Técnico.  Se debe explicar de manera detallada las actividades a realizar, los bienes y servicios a utilizar, así como las acciones a ejecutar por cada línea estratégica; las cuales deben ser coherentes y tener correlación con el presupuesto presentado en la propuesta según el ANEXO 4.3 “PRESUPUESTO”."/>
    <d v="2021-06-08T11:40:00"/>
    <x v="0"/>
    <x v="1"/>
    <s v="Daniela Aleman"/>
    <s v="Alvaro"/>
    <n v="20.661944444349501"/>
    <x v="0"/>
    <m/>
    <m/>
  </r>
  <r>
    <x v="230"/>
    <x v="0"/>
    <d v="2021-06-07T15:00:17"/>
    <d v="2021-06-09T15:00:17"/>
    <x v="0"/>
    <s v="(3) Solicitudes u observaciones al proceso de convocatoria"/>
    <s v="ALVIN  MORILLO"/>
    <n v="15611575"/>
    <x v="0"/>
    <s v="(0) -Seleccione-"/>
    <x v="8"/>
    <s v="ALVIN J MORILLO"/>
    <n v="3012069876"/>
    <s v="INNOVACION360BQ@GMAIL.COM"/>
    <s v=" y a cada proyecto diligenciarle los anexos 4.2, 4.3? "/>
    <m/>
    <s v="Su propuesta deberá contener la TOTALIDAD de los documentos establecidos en los numerales 7, 8 y 9 del Anexo No. 5 “Anexo Técnico” y en los capítulos 3 y 4 del documento de “CONDICIONES DE PARTICIPACIÓN CONVOCATORIA DEFINITIVA MINTIC No. 001 de 2021”, por lo tanto el Anexo 4 “PROPUESTA DE CONTENIDO METODOLÓGICO” hace parte de los documentos a presentar junto con los anexos “ANEXO 4.1 PLAN DE TRABAJO”, “ANEXO 4.2. ESTUDIO DE MERCADO”  y el “ANEXO 4.3 PRESUPUESTO”, estos son los únicos formatos válidos para presentar la propuesta. En síntesis estos serían los Anexos y enumeración de cómo debe estar estructurada su propuesta: _x000a__x000a_•_x0009_ANEXO 1 - CARTA DE PRESENTACIÓN _x000a_•_x0009_ANEXO 2 - COMPROMISO ANTICORRUPCIÓN _x000a_•_x0009_ANEXO 3 - CERTIFICACIÓN DE CUMPLIMIENTO DEL PAGO DE CONTRIBUCIONES Y APORTES PARAFISCALES. _x000a_•_x0009_ANEXO 4 – PROPUESTA DE CONTENIDO METODOLÓGICO _x000a_•_x0009_ANEXO 4.1 PLAN DE TRABAJO _x000a_•_x0009_ANEXO 4.2. ESTUDIO DE MERCADO _x000a_•_x0009_ANEXO 4.3 PRESUPUESTO _x000a_•_x0009_ANEXO 5 - ANEXO TÉCNICO. _x000a_•_x0009_ANEXO 6 – DISTRIBUCIÓN RECURSOS IMPLEMENTACIÓN ARTICULO 105 LEY 2063/2020 _x000a_•_x0009_ANEXO 7 – AUTORIZACION DE MANEJO DE DATOS _x000a_•_x0009_ANEXO 8 – PROYECTO DE RESOLUCIÓN ASIGINACIÓN DE RECURSOS _x000a_•_x0009_ANEXO 9- PROTOCOLO DE INDISPONIBILIDAD PARA LA PRESENTACIÓN DE PROPUESTAS A LA CONVOCATORIA EXPEDIDO POR EL MINTIC. _x000a_"/>
    <d v="2021-06-08T11:40:00"/>
    <x v="0"/>
    <x v="1"/>
    <s v="Daniela Aleman"/>
    <s v="Alvaro"/>
    <n v="20.661944444349501"/>
    <x v="0"/>
    <m/>
    <m/>
  </r>
  <r>
    <x v="231"/>
    <x v="0"/>
    <d v="2021-06-07T15:00:17"/>
    <d v="2021-06-09T15:00:17"/>
    <x v="0"/>
    <s v="(3) Solicitudes u observaciones al proceso de convocatoria"/>
    <s v="ALVIN  MORILLO"/>
    <n v="15611575"/>
    <x v="0"/>
    <s v="(0) -Seleccione-"/>
    <x v="8"/>
    <s v="ALVIN J MORILLO"/>
    <n v="3012069876"/>
    <s v="INNOVACION360BQ@GMAIL.COM"/>
    <s v="asi, cada empresa podría presentar varios proyectos para los procesos operativos que necesite, cada uno por el máximo individual para cada proyecto establecido en su subcategoria? "/>
    <m/>
    <s v="En atención a su solicitud se le comunica al interesado que si es posible presentar una o más propuestas dentro de la misma categoría en diferentes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
    <d v="2021-06-08T11:40:00"/>
    <x v="0"/>
    <x v="1"/>
    <s v="Daniela Aleman"/>
    <s v="Alvaro"/>
    <n v="20.661944444349501"/>
    <x v="0"/>
    <m/>
    <m/>
  </r>
  <r>
    <x v="232"/>
    <x v="0"/>
    <d v="2021-06-07T15:00:17"/>
    <d v="2021-06-09T15:00:17"/>
    <x v="0"/>
    <s v="(3) Solicitudes u observaciones al proceso de convocatoria"/>
    <s v="ALVIN  MORILLO"/>
    <n v="15611575"/>
    <x v="0"/>
    <s v="(0) -Seleccione-"/>
    <x v="8"/>
    <s v="ALVIN J MORILLO"/>
    <n v="3012069876"/>
    <s v="INNOVACION360BQ@GMAIL.COM"/>
    <s v="y hasta un máximo por establecido por subcategoria? Gracias!"/>
    <m/>
    <s v="Por ultimo respondiendo a su solicitud final se le informa al interesado que dentro del Anexo No. 5 “Anexo Técnico”, en el numeral 6 “PRESUPUESTO PARA LA FINANCIACION DE LOS PROYECTOS” nos expresa lo siguiente: Atendiendo lo dispuesto en la Ley 2063 de 2020, el MinTIC ha dispuesto dentro del presupuesto del Fondo Único de Tecnologías de la Información y las Comunicaciones – FUNTIC, para la vigencia 2021 recursos por un valor total de OCHENTA Y CINCO MIL MILLONES DE PESOS MONEDA CORRIENTE ($85.000.000.000.00 M/CTE), de acuerdo con el Certificado de Disponibilidad Presupuestal No. 109121 del 20 de abril de 2021, expedido por la por el GIT de Presupuesto de la Subdirección Financiera del MinTIC. Los proyectos que serán objeto de financiación por parte del FUTIC y la distribución de los recursos, corresponden con las siguientes categorías asignadas por medios de comunicación:_x000a_•_x0009_Categoría No. 1 Radiodifusión sonora, presupuesto $ 30.923.223.473,00_x000a_•_x0009_Categoría No. 2 Televisión, presupuesto $ 11.232.002.803,00_x000a_•_x0009_Categoría No. 3 Periódicos, presupuesto $ 28.004.630.096,00_x000a_•_x0009_Categoría No. 4 Revistas, presupuesto  $ 10.590.143.628,00_x000a_•_x0009_Categoría No. 5 Medios Digitales, presupuesto $ 4.250.000.000,00_x000a_Para estimar el máximo valor de la subcategoría al cual su organización podría aplicar, es indispensable que nos indique a que categoría de las antes mencionadas se encuentra su medio de comunicación, ya que no especifica en sus datos el medio de comunicación. Por lo tanto, en dado caso de presentarse inquietudes adicionales lo invitamos a formular de manera clara y concisa sus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_x000a_"/>
    <d v="2021-06-08T11:40:00"/>
    <x v="0"/>
    <x v="1"/>
    <s v="Daniela Alemán"/>
    <s v="Alvaro"/>
    <n v="20.661944444349501"/>
    <x v="0"/>
    <m/>
    <m/>
  </r>
  <r>
    <x v="233"/>
    <x v="0"/>
    <d v="2021-06-07T16:53:44"/>
    <d v="2021-06-09T16:53:44"/>
    <x v="0"/>
    <s v="(2) Asesoría o consultas sobre la postulación de propuestas"/>
    <s v="Miguel Ángel Mejía Oviedo"/>
    <n v="13723115"/>
    <x v="1"/>
    <s v="(Emisora/Podcast) Emisora/Podcast"/>
    <x v="45"/>
    <s v="Miguel Ángel Mejía Oviedo"/>
    <n v="3112568882"/>
    <s v="miguelangelbucaro@yahoo.es"/>
    <s v="Cordial saludo Señores MINTIC. Deseo participar en la presente convocatoria en la  modalidad: Medios Digitales: Emisora/Podcast. Amablemente me colaboran con la asesoría con los requisitos como persona natural para poder acceder a los recursos de financiación e implementación. El objetivo es poder poner en marcha este emprendimiento en San José del Guaviare - Departamento del Guaviare. Gracias!"/>
    <m/>
    <s v="Dando respuesta a su pregunta, le informamos que la categoría Nº 5 Medios de comunicación digitales del anexo 5- Anexo Técnico, está dirigida a las personas jurídicas y/o naturales debidamente constituidas en Colombia y cuyo objeto social esté asociado a medios digitales que producen su propio contenido informativo de carácter periodístico y/o de producción de noticias  y/o cultural. _x000a__x000a_Es importante tener en cuenta que para participar en esta convocatoria se deben cumplir los siguientes requisitos: 1) Que correspondan a medios de comunicación colombianos, cuyo canal de difusión sea únicamente pa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ístico y/o de producción de noticias y/o cultural. _x000a_Finalmente, se excluyen de la presente categoría los medios que desarrollan contenidos multiplataforma, en ese sentido, no se encuentran habilitados para participar en la convocatoria, al interior de la categoría Nº 5 Medios Digitales, aquellas personas naturales y/o jurídicas, que directamente y/o bajo la misma denominación y/o identificación desarrollen actividades como medios de televisión, radiodifusión sonora, periódicos y revistas.     _x000a_Lo invitamos a consultar los documentos definitivos de la convocatoria en el micrositio www.mintic.gov.co/transformaciondigitalmedios/ botón DOCUMENTOS DEL PROCESO          "/>
    <d v="2021-06-08T11:48:00"/>
    <x v="0"/>
    <x v="4"/>
    <s v="Daniela Aleman"/>
    <s v="Alvaro"/>
    <n v="18.904444444575347"/>
    <x v="0"/>
    <m/>
    <m/>
  </r>
  <r>
    <x v="234"/>
    <x v="0"/>
    <d v="2021-06-08T10:04:20"/>
    <d v="2021-06-10T10:04:20"/>
    <x v="0"/>
    <s v="(2) Asesoría o consultas sobre la postulación de propuestas"/>
    <s v="7N NOTICIAS"/>
    <n v="33367910"/>
    <x v="1"/>
    <s v="(Video) Video"/>
    <x v="24"/>
    <s v="YURY ALEXANDRA LÓPEZ MOLINA"/>
    <n v="3132777777"/>
    <s v="producciones7n@gmail.com"/>
    <s v="¿Cual es la forma de demostrar que un medio de comunicación está debidamente constituido? Soy persona natural propietaria de un medio digital desde 2017, inscrito ante la gobernación de Boyacá desde ese año, y con redes sociales activas desde ese entonces, en las cuales se publican diariamente contenidos noticiosos de manera masiva, contamos con 180.000 seguidores, mi cámara de comercio está igualmente activa desde la fecha.   "/>
    <m/>
    <s v="Dando respuesta a su pregunta número uno, le informamos que la categoría Nº 5 Medios de comunicación digitales del anexo 5- Anexo Técnico, está dirigida a las personas jurídicas y/o naturales debidamente constituidas en Colombia y cuyo objeto social esté asociado a medios digitales que producen su propio contenido informativo de carácter periodístico y/o de producción de noticias y/o cultural. _x000a__x000a_Es importante tener en cuenta que para participar en esta convocatoria se deben cumplir los siguientes requisitos: 1) Que correspondan a medios de comunicación colombianos, cuyo canal de difusión sea únicamente pa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ístico y/o de producción de noticias y/o cultural. _x000a__x000a_Adicionalmente, le informamos que para participar de esta convocatoria, se deben cumplir unos requisitos establecidos en el documento &quot;CONDICIONES DE PARTICIPACIÓN CONVOCATORIA DEFINITIVA MINTIC No. 001 de 2021, DIRIGIDA A: MEDIOS DE COMUNICACIÓN NACIONALES EN LAS CATEGORIAS DE TELEVISIÓN, RADIO, PERIÓDICOS, REVISTAS Y MEDIOS DIGITALES&quot; con los cuales se validara si su medio de comunicación se encuentra legalmente constituido._x000a__x000a_"/>
    <d v="2021-06-08T18:53:00"/>
    <x v="0"/>
    <x v="4"/>
    <s v="Daniela Alemán"/>
    <s v="Alvaro"/>
    <n v="8.8111111111356877"/>
    <x v="0"/>
    <m/>
    <m/>
  </r>
  <r>
    <x v="235"/>
    <x v="0"/>
    <d v="2021-06-08T10:04:20"/>
    <d v="2021-06-10T10:04:20"/>
    <x v="0"/>
    <s v="(2) Asesoría o consultas sobre la postulación de propuestas"/>
    <s v="7N NOTICIAS"/>
    <n v="33367910"/>
    <x v="1"/>
    <s v="(Video) Video"/>
    <x v="24"/>
    <s v="YURY ALEXANDRA LÓPEZ MOLINA"/>
    <n v="3132777777"/>
    <s v="producciones7n@gmail.com"/>
    <s v="Pero mi establecimiento comercial fue creado en mayo de 2020 y mi pagina web creada en agosto del  2020. ¿Podría mi medio de comunicación participar de la convocatoria con esas características?   Medios de comunicación colombianos, cuyo canal de difusión son únicamente las plataformas digitales, debidamente constituidos antes del 11 de marzo del año 2020."/>
    <m/>
    <s v="Finalmente en respuesta a su pregunta número dos, le informamos que para poder participar de esta convocatoria se deben cumplir unos requisitos y unas condiciones que son de carácter obligatorio.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11 se establecen las causales de rechazo. Lastimosamente uno de los criterios a tener en cuenta es el literal i, que dice: cuando el participante haya iniciado operaciones y/o haya obtenido autorización o habilitación legal con posterioridad al 11 de marzo de 2020. _x000a_Teniendo en cuenta esto, su medio de comunicación no podria participar, debido a que esta convocatoria está limitada a medios constituidos antes del 11 de marzo de 2020.                                                                                            La invitamos a consultar los documentos definitivos de la convocatoria en el micrositio www.mintic.gov.co/transformaciondigitalmedios/ botón DOCUMENTOS DEL PROCESO _x000a_"/>
    <d v="2021-06-08T18:53:00"/>
    <x v="0"/>
    <x v="4"/>
    <s v="Daniela Alemán"/>
    <s v="Alvaro"/>
    <n v="8.8111111111356877"/>
    <x v="0"/>
    <m/>
    <m/>
  </r>
  <r>
    <x v="236"/>
    <x v="0"/>
    <d v="2021-06-08T10:06:13"/>
    <d v="2021-06-10T10:06:13"/>
    <x v="0"/>
    <s v="(1) Problemas o inquietudes técnicas en las plataformas"/>
    <s v="emisor comunicaciones sas"/>
    <n v="900840576"/>
    <x v="1"/>
    <s v="(Prensa) Prensa"/>
    <x v="9"/>
    <s v="angela maria gonzalez"/>
    <n v="3203787477"/>
    <s v="emisorcomunicaciones@gmail.com"/>
    <s v="el correo de recuperación de contraseñas esta errado cuando realice la inscripción, ya aparezco inscrito pero el correo esta errado para recuparar mi contraseña para poder ingresar; por favor actualizar la información el correo correcto es emisorcomunicaciones@gmail.com"/>
    <m/>
    <s v="Cordial saludo,_x000a__x000a_Señores: EMISOR COMUNICACIONES SAS_x000a__x000a_De acuerdo a su solicitud nos permitimos informarle que ya fue actualizado y corregido el correo electrónico por emisorcomunicaciones@gmail.com para que procedan a realizar el restablecimiento de la contraseña y el trámite correspondiente. De generar algún error al momento de realizar el procedimiento, por favor notificarlo por este medio."/>
    <d v="2021-06-08T15:58:00"/>
    <x v="2"/>
    <x v="2"/>
    <s v="Unión Temporal Indepro-BPM"/>
    <s v="Nicolas"/>
    <n v="5.8630555554991588"/>
    <x v="0"/>
    <m/>
    <m/>
  </r>
  <r>
    <x v="237"/>
    <x v="0"/>
    <d v="2021-06-08T10:24:39"/>
    <d v="2021-06-10T10:24:39"/>
    <x v="0"/>
    <s v="(1) Problemas o inquietudes técnicas en las plataformas"/>
    <s v="emisor comunicaciones sas"/>
    <n v="900840576"/>
    <x v="1"/>
    <s v="(Prensa) Prensa"/>
    <x v="9"/>
    <s v="angela maria gonzalez"/>
    <n v="3203787477"/>
    <s v="emisorcomunicaciones@gmail.com"/>
    <s v="Necesito urgente el cambio de correo (esta errado)  para recuperación de contraseña el correo es emisorcomunicaciones@gmail.com desde la semana pasada estoy pendiente del cambio y no me llega ni confirmación de recibida la solicitud para poder recuperar la constraseña.  gracias  angela maria gonzalez 3203787477"/>
    <m/>
    <s v="Cordial saludo,_x000a__x000a_Señores: EMISOR COMUNICACIONES SAS_x000a__x000a_De acuerdo a su solicitud nos permitimos informarle que ya fue actualizado y corregido el correo electrónico por emisorcomunicaciones@gmail.com para que procedan a realizar el restablecimiento de la contraseña y el trámite correspondiente. De generar algún error al momento de realizar el procedimiento, por favor notificarlo por este medio."/>
    <d v="2021-06-08T15:59:00"/>
    <x v="2"/>
    <x v="2"/>
    <s v="Unión Temporal Indepro-BPM"/>
    <s v="Nicolas"/>
    <n v="5.5725000001257285"/>
    <x v="0"/>
    <m/>
    <m/>
  </r>
  <r>
    <x v="238"/>
    <x v="0"/>
    <d v="2021-06-08T14:25:55"/>
    <d v="2021-06-10T14:25:55"/>
    <x v="0"/>
    <s v="(2) Asesoría o consultas sobre la postulación de propuestas"/>
    <s v="Revista Vive Afro SAS"/>
    <n v="901014437"/>
    <x v="1"/>
    <s v="(Revista) Revista"/>
    <x v="5"/>
    <s v="Revista Vive Afro"/>
    <n v="3208900257"/>
    <s v="proyectos@viveafro.com"/>
    <s v="Buenos días,  Respecto a las cotizaciones tengo varias inquietudes:  1. Incluiremos la adquisición de la licencia del software de la Suite Adobe, sin embargo el plan de adquisición es únicamente anual, por lo que superaría el tiempo de ejecución hasta el 31 de diciembre de 2021. ¿Qué podríamos hacer en este caso?¿Podría dividir el precio en meses y sólo incluir el valor de los 4 meses que apoya la convocatoria? "/>
    <m/>
    <s v="Dando respuesta a la pregunta número uno, informamos que el proyecto beneficiario debe contemplar dentro de su cronograma de ejecución y/o de actividades la ejecución presupuestal dentro de la vigencia 2021, esto es el 31 de diciembre de 2021._x000a_Así mismo se aclara que los productos y servicios que se adquieran para tener beneficios posteriores al término de la fecha de cierre del proyecto, deben acreditar su requerimiento en línea con el proyecto presentado, como por ejemplo las licencias y/o software, alquiler de hosting, entre otros, bienes y servicios que deben estar debidamente justificados según su necesidad y tiempo a adquirir, lo anterior teniendo en cuenta que es requisito para su pago. Sin embargo, el pago debe realizarse dentro del periodo asignado para la ejecución de los recursos en la resolución. Al respecto se aclara que, el término de vigencia o adquisición de los bienes y servicios a adquirir según lo antes señalado, no deben superar la duración o vigencia de la organización beneficiaria conforme lo acreditado en el certificado de existencia y representación legal expedido por la Cámara de Comercio del domicilio respectivo, o documento equivalente, así como el término de concesión o licencia de funcionamiento del medio, y no superar el servicio o software el término de 3 años (tiempo máximo que solo será aceptado si se sustenta debidamente la necesitad)._x000a_En este sentido se aclara al peticionario que se acredita la ejecución de los recursos otorgados con su pago según las condiciones y términos antes señalados, todo lo cual no puede superar la vigencia 2021_x000a_"/>
    <d v="2021-06-09T17:31:00"/>
    <x v="0"/>
    <x v="4"/>
    <s v="Daniela Alemán"/>
    <s v="Alvaro"/>
    <n v="27.084722222294658"/>
    <x v="0"/>
    <m/>
    <m/>
  </r>
  <r>
    <x v="239"/>
    <x v="0"/>
    <d v="2021-06-08T14:25:55"/>
    <d v="2021-06-10T14:25:55"/>
    <x v="0"/>
    <s v="(2) Asesoría o consultas sobre la postulación de propuestas"/>
    <s v="Revista Vive Afro SAS"/>
    <n v="901014437"/>
    <x v="1"/>
    <s v="(Revista) Revista"/>
    <x v="5"/>
    <s v="Revista Vive Afro"/>
    <n v="3208900257"/>
    <s v="proyectos@viveafro.com"/>
    <s v="2. Para el eje 2 y 3, por cada una de las empresas que mandemos cotizaciones debemos también incluir su RUT, Certificado de existencia y representación legal y certificado de distribuidor autorizado?  Muchas gracias por su pronta respuesta."/>
    <m/>
    <s v="Atendiendo su pregunta número dos, le informamos que, cada una de las propuestas deben anexar todos los requisitos obligatorios en la presente convocatoria. En linea a esto, en el numeral 8.2.2.4.3 Condiciones Generales de las Cotizaciones, del documento técnico, se establece una serie de requisitos legales vigentes que deben ser cumplidos para que las cotizaciones allegadas tengan validez."/>
    <d v="2021-06-09T17:31:00"/>
    <x v="0"/>
    <x v="4"/>
    <s v="Daniela Alemán"/>
    <s v="Alvaro"/>
    <n v="27.084722222294658"/>
    <x v="0"/>
    <m/>
    <m/>
  </r>
  <r>
    <x v="240"/>
    <x v="0"/>
    <d v="2021-06-08T14:54:00"/>
    <d v="2021-06-10T14:54:00"/>
    <x v="0"/>
    <s v="(2) Asesoría o consultas sobre la postulación de propuestas"/>
    <s v="FUNDACIÓN UNIVERSIDAD DE BOGOTA JORGE TADEO LOZANO"/>
    <n v="8600068486"/>
    <x v="3"/>
    <s v="(0) -Seleccione-"/>
    <x v="22"/>
    <s v="LINA FABIOLA MEJÍA AVILA"/>
    <n v="3202634071"/>
    <s v="linaf.mejiaa@utadeo.edu.co"/>
    <s v="Cordial Saludo,   en atención a al convocatoria No. 1 y de acuerdo a lo establecido en la misma se puede presentar mas de una propuestas siempre y cuando se cumpla con las exigencias. Me permito solicitar su amable colaboración a fin de que se indique:  1). Si para todos los anexos (1, 2, 3 6,7) y documentos soportes se deben presentar para cada propuesta.  "/>
    <m/>
    <s v="Dando respuesta a la pregunta numero uno, le informamos que existen unos requisitos que son de carácter obligatorio para participar en esta convocatoria. Estos requisitos se encuentran establecidos en el numeral 7 IDENTIFICACION DE LAS CATEGORIAS, REQUISITOS Y CONDICIONES DE PARTICIPACION, del documento tecnico en el se establecen las condiciones, requisitos y presupuesto estimado para cada una de las categorías y/o subcategorías. _x000a_por lo tanto  todas las propuestas que se presenten en esta convocatoria, deben anexar todos los documentos y soportes y cumplir con las condiciones que se encuentran establecidas._x000a_"/>
    <d v="2021-06-08T19:19:00"/>
    <x v="0"/>
    <x v="4"/>
    <s v="Daniela Alemán"/>
    <s v="Alvaro"/>
    <n v="4.4166666665696539"/>
    <x v="0"/>
    <m/>
    <m/>
  </r>
  <r>
    <x v="241"/>
    <x v="0"/>
    <d v="2021-06-08T14:54:00"/>
    <d v="2021-06-10T14:54:00"/>
    <x v="0"/>
    <s v="(2) Asesoría o consultas sobre la postulación de propuestas"/>
    <s v="FUNDACIÓN UNIVERSIDAD DE BOGOTA JORGE TADEO LOZANO"/>
    <n v="8600068486"/>
    <x v="3"/>
    <s v="(0) -Seleccione-"/>
    <x v="22"/>
    <s v="LINA FABIOLA MEJÍA AVILA"/>
    <n v="3202634071"/>
    <s v="linaf.mejiaa@utadeo.edu.co"/>
    <s v=" 2). El anexo 6 se presenta como esta?.  "/>
    <m/>
    <s v="_x000a_Respondiendo la inquietud número dos, le informamos que el anexo 6 &quot;Distribución Recursos Implementacion Articulo 105 ley 2063/2020 mintic no. 001 de 2021&quot; es un documento informativo, que no debe diligenciarse. Reiteramos que todos los documentos del poceso deben ser diligenciados de acuerdo al formato establecidos en la presente convocatoria, que se encuentran en el numeral  6. Documentos de la propuesta, del documento técnico de la convocatoria._x000a_"/>
    <d v="2021-06-08T19:19:00"/>
    <x v="0"/>
    <x v="4"/>
    <s v="Daniela Alemán"/>
    <s v="Alvaro"/>
    <n v="4.4166666665696539"/>
    <x v="0"/>
    <m/>
    <m/>
  </r>
  <r>
    <x v="242"/>
    <x v="0"/>
    <d v="2021-06-08T14:54:00"/>
    <d v="2021-06-10T14:54:00"/>
    <x v="0"/>
    <s v="(2) Asesoría o consultas sobre la postulación de propuestas"/>
    <s v="FUNDACIÓN UNIVERSIDAD DE BOGOTA JORGE TADEO LOZANO"/>
    <n v="8600068486"/>
    <x v="3"/>
    <s v="(0) -Seleccione-"/>
    <x v="22"/>
    <s v="LINA FABIOLA MEJÍA AVILA"/>
    <n v="3202634071"/>
    <s v="linaf.mejiaa@utadeo.edu.co"/>
    <s v="3). Los anexos se presentan con los logos del Mintic o con los de la empresa. "/>
    <m/>
    <s v="Finalmente, respondiendo a su pregunta número tres, informamos que los documentos, deben contener la información que se encuentra en cada uno de los anexos que están publicados y dispuestos para este fin en el micrositio de la convocatoria botón DOCUMENTOS DEL PROCESO, sin omitir el desarrollo de la información, independientemente del formato en el que venga diligenciada su propuesta."/>
    <d v="2021-06-08T19:19:00"/>
    <x v="0"/>
    <x v="4"/>
    <s v="Daniela Alemán"/>
    <s v="Alvaro"/>
    <n v="4.4166666665696539"/>
    <x v="0"/>
    <m/>
    <m/>
  </r>
  <r>
    <x v="243"/>
    <x v="0"/>
    <d v="2021-06-08T15:41:40"/>
    <d v="2021-06-10T15:41:40"/>
    <x v="0"/>
    <s v="(2) Asesoría o consultas sobre la postulación de propuestas"/>
    <s v="ECO 92.1 FM RADIO CAPITAL"/>
    <n v="9001184131"/>
    <x v="3"/>
    <s v="(0) -Seleccione-"/>
    <x v="46"/>
    <s v="Johnson Ortiz"/>
    <n v="3207633808"/>
    <s v="ecofmbalboa@gmail.com"/>
    <s v="Por medio de la presente nos permitimos solicitar se verifique si nuestra organización con expediente 53377 cuya  licencia expedida en Diciembre 2009 está para renovación, puede participar en la presentación de la propuesta de PARA APOYAR LA TRANSFORMACIÓN DIGITAL DE LOS MEDIOS DE COMUNICACIÓN."/>
    <m/>
    <s v="Le informamos que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_x000a__x000a__x000a_Por lo anterior, si es posible la participación en la convocatoria, aclarando que  si el trámite de renovación se efectuó en tiempo y está en proceso de verificación, la entidad validará lo correspondiente y si le asiste razón al peticionario o participante se dará aplicación al Art. 35 del Decreto 019 de 2012. _x000a_"/>
    <d v="2021-06-08T19:29:00"/>
    <x v="0"/>
    <x v="10"/>
    <s v="Daniela Alemán"/>
    <s v="Nicolas"/>
    <n v="3.7888888888992369"/>
    <x v="0"/>
    <m/>
    <m/>
  </r>
  <r>
    <x v="244"/>
    <x v="0"/>
    <d v="2021-06-08T18:05:55"/>
    <d v="2021-06-10T18:05:55"/>
    <x v="0"/>
    <s v="(2) Asesoría o consultas sobre la postulación de propuestas"/>
    <s v="Diana Suley Castro"/>
    <n v="38472227"/>
    <x v="1"/>
    <s v="(Emisora/Podcast) Emisora/Podcast"/>
    <x v="9"/>
    <s v="Diana Suley Castro"/>
    <n v="3186996991"/>
    <s v="dianac4122@gmail.com"/>
    <s v="Nuestro medio digital esta constituido legalmente antes del 11 de marzo de 2020, pero su funcionamiento es a partir del mes de noviembre de 2020, es posible participar de la convocatoria?."/>
    <m/>
    <s v="De acuerdo a su inquietud, le informamos que el numeral 7 del anexo 5- Anexo Técnico establece las condiciones y requisitos para cada una de las categorías a tener en cuenta. En el mismo sentido en el numeral 7.5 Categoria Número 5 Medios de comunicaciones digitales, se le informa que los requisitos a tener en cuenta son los siguientes: 1) Que correspondan a medios de comunicación colombianos, cuyo canal de difusión sea únicamente pa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i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istico y/o de producción de noticias y/o cultural. _x000a__x000a_En linea a su pregunta, se le informa que para poder participar de esta convocatoria se deben cumplir unos requisitos y unas condiciones que son de carácter obligatorio.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se encuentra el numeral 2.11 donde se establecen las causales de rechazo para su estudio y conocimiento. _x000a__x000a__x000a_La invitamos a consultar los documentos definitivos de la convocatoria en el micrositio www.mintic.gov.co/transformaciondigitalmedios/ botón DOCUMENTOS DEL PROCESO _x000a__x000a_"/>
    <d v="2021-06-09T19:22:00"/>
    <x v="0"/>
    <x v="4"/>
    <s v="Daniela Alemán"/>
    <s v="Alvaro"/>
    <n v="25.268055555468891"/>
    <x v="0"/>
    <m/>
    <m/>
  </r>
  <r>
    <x v="245"/>
    <x v="0"/>
    <d v="2021-06-09T08:23:02"/>
    <d v="2021-06-11T08:23:02"/>
    <x v="0"/>
    <s v="(2) Asesoría o consultas sobre la postulación de propuestas"/>
    <s v="Alvin Morillo"/>
    <n v="15611575"/>
    <x v="3"/>
    <s v="(0) -Seleccione-"/>
    <x v="8"/>
    <s v="alvin Morillo"/>
    <n v="3012069876"/>
    <s v="INNOVACION360BQ@GMAIL.COM"/>
    <s v="Buen día! en el eje 2- Acompañamiento en la Transformación de los Procesos Empresariales,   Linea estratégica Actualización y/o adquisición e implementación de hardware y/o software específico al proceso operativo. Hay varios procesos operativos. la realidad es que para transformar digitalmente nuestro medio habría que cambiar todos esos procesos operativos, pero, debido al tope de recursos para cada proyecto en la subcategoria emisoras clases C( aproximadamente 67 millones), no se puede presentar un solo proyecto que cubra todos estos procesos operativos sino que habría que presentar proyectos individuales para cada proceso operativo.Si alguno de esos proyectos individuales no se aprueba ¿no quedaría truncada la transformación digital total del medio? "/>
    <m/>
    <s v="Respondiendo a su pregunta, informamos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_x000a__x000a_En linea a esto, se les informa que su propuesta debe estar contemplada de acuerdo al monto establecido en las categorias y subcategorias de la convocatoria estipulados en en el numeral 3.3.  Presupuesto para la financiación de los proyectos y disponibilidad presupuestal del documento tecnico. _x000a_"/>
    <d v="2021-06-09T20:06:00"/>
    <x v="0"/>
    <x v="4"/>
    <s v="Daniela Alemán"/>
    <s v="Alvaro"/>
    <n v="11.71611111110542"/>
    <x v="0"/>
    <m/>
    <m/>
  </r>
  <r>
    <x v="246"/>
    <x v="0"/>
    <d v="2021-06-09T08:23:02"/>
    <d v="2021-06-11T08:23:02"/>
    <x v="0"/>
    <s v="(2) Asesoría o consultas sobre la postulación de propuestas"/>
    <s v="Alvin Morillo"/>
    <n v="15611575"/>
    <x v="3"/>
    <s v="(0) -Seleccione-"/>
    <x v="8"/>
    <s v="alvin Morillo"/>
    <n v="3012069876"/>
    <s v="INNOVACION360BQ@GMAIL.COM"/>
    <s v="porque ¿cual seria la transformación si se tienen un proceso operativo de emisión o producción modernos pero otros procesos no?   "/>
    <m/>
    <s v="Respondiendo a su pregunta le informamos que, de acuerdo al numeral 3 Transformación Digital, del anexo 5- Anexo Tecnico. Se establece que, se ha planteado una estrategia nacional de Transformación Digital enfocada a la masificación del comercio electrónico y la digitalización de los sectores productivos. Para cumplir esta meta la estrategia plantea 3 ejes o pilares estratégicos que buscan generar una sinergia entre los actores del ecosistema empresarial digital en aras de promover la transformación digital en las empresas colombianas; los citados ejes son: (i) Transformación de la Mentalidad y Cultura Empresarial, (ii) Acompañamiento en la Transformación de los procesos empresariales y, (iii) Desarrollo e Implementación de Tecnología para la Transformación Digital._x000a__x000a_Con el fin de implementar el artículo 105 de la Ley 2063 de 2020, el Fondo Único de Tecnologías de la Información y las Comunicaciones - FUTIC, adelantará a través de la convocatoria , el trámite de habilitación  de los proyectos de aquellas propuestas que se enmarquen dentro de los tres (3) ejes estratégicos referidos, de conformidad con los parámetros y criterios establecidos en el presente documento, por lo que las propuestas deben ir conforme a los ejes estratégicos y sus lineas, las cuales estan desarrolladas en los documentos del proceso los cuales puede encontrar a en el micrositio de la convocatoria botón &quot;Documentos del Proceso&quot; en el siguiente link: https://mintic.gov.co/transformaciondigitalmedios_x000a_"/>
    <d v="2021-06-09T20:06:00"/>
    <x v="0"/>
    <x v="4"/>
    <s v="Daniela Alemán"/>
    <s v="Alvaro"/>
    <n v="11.71611111110542"/>
    <x v="0"/>
    <m/>
    <m/>
  </r>
  <r>
    <x v="247"/>
    <x v="1"/>
    <d v="2021-06-08T15:58:00"/>
    <d v="2021-06-10T15:58:00"/>
    <x v="0"/>
    <s v="(3) Solicitudes u observaciones al proceso de convocatoria"/>
    <s v="IMPACTOTIC"/>
    <n v="79557038"/>
    <x v="0"/>
    <s v="(0) -Seleccione-"/>
    <x v="22"/>
    <s v="Mauricio Jaramillo Marín"/>
    <m/>
    <s v="mauricio@impactotic.co"/>
    <s v="Respetados señores: Atentamente, presentamos las observaciones al borrador de la Convocatoria para la Transformación Digital y el fortalecimiento de los medios de comunicación para la reactivación económica. No sobra destacar y agradecer el interés del Ministerio TIC por impulsar la Transformación Digital y fortalecer los medios de comunicación, pues 'sin periodismo no hay democracia'. _x000a_A continuación, las observaciones y sugerencias que desde el equipo del medio de comunicación Impacto TIC y desde la plataforma de inspiración y Transformación Digital Hangouts de Periodismo aportamos para que este proyecto sea más exitoso tanto en términos de cantidad y calidad de medios impactados, como en su aporte para una sociedad y comunidades mucho mejor informadas:_x000a_ 1. Distribución por categorías y tipos de medios. Democratización de los recursos. _x000a_a. La categorización de medios en televisión, radio, prensa, revistas y medios digitales es discutible, pues desconoce que hoy muchos medios están presentes en distintos formatos, y que si se habla de Transformación Digital, lo mínimo que se espera es que todos estén presentes en Internet, es decir, que sean 'medios digitales'. _x000a_Esto no sería un problema mayor, pero la distribución de los recursos está planteada de manera diferenciada para cada categoría, lo que genera inequidad. Por ejemplo, en la categoría de televisión las posibilidades de un canal nacional de obtener el monto garantizado de $1.502 millones son de 100 %, mientras que en la categoría de medios digitales solo 35 % obtendría los recursos (así fuera por los montos mínimos y con un máximo de $100 millones). _x000a__x000a_b. El texto actual de la convocatoria llevaría a que los grandes medios de comunicación, que en su mayoría son propiedad de grupos económicos que 'no tienen limitaciones de recursos', sean los mayores beneficiarios, en tanto que pequeños medios, sobre todo los regionales, tendrían pocas posibilidades de ser elegidos para obtener unos recursos limitados. _x000a_c. El texto actual no limita la participación de varios medios del mismo conglomerado. Así que podría haber medios 'hermanos' con más de $5.000 millones otorgados en total, mientras que decenas de medios de comunicación pequeños, que son muy importantes para sus comunidades, quedarían excluidos. _x000a_d. Si bien la convocatoria habla de 'Transformación Digital' y esta, en todas las industrias, se da principalmente en las empresas tradicionales (pues las empresas nativas digitales en teoría ya no necesitan transformarse), la distribución de medios castiga el periodismo digital, pues fortalecería a canales de televisión, emisoras, periódicos y revistas, y a los medios digitales les dejaría solo 5 % de los recursos. _x000a_Con la gravedad de que, al entregar importantes recursos a los medios tradicionales, estos podrían entrar con más fuerza en el entorno digital y tener una ventaja extra sobre los pequeños medios nativos digitales. _x000a_e. Propuestas:_x000a_i. Revaluar la distribución de recursos por categorías. Mantener las 5 categorías actuales, pero cambiar los montos totales para cada una y ajustar los montos mínimos y máximos para cada subcategoría. _x000a_Esto, con el fin de generar más equidad en la distribución, y de beneficiar a más medios de comunicación (de 30 % actual a 70 % como mínimo), especialmente a los que luchan por sobrevivir en las regiones y en las comunidades. _x000a_ii. Limitar los montos para los grandes medios (que en su mayoría pertenecen a grupos económicos que, de tener como prioridad su fortalecimiento, no tendrían mayores dificultades en destinarles más presupuesto), y aumentar los montos máximos en las categorías de medios digitales, prensa y revistas locales, y emisoras comunitarias. (Monto máximo para grandes medios: $600 millones; monto máximo en las categorías de medios medianos y pequeños: $200 millones). _x000a_A continuación, una propuesta –en borrador– de distribución sugerida teniendo en cuenta lo mencionado anteriormente (y resaltando que, como lo dice la convocatoria, podría haber ajustes sobre la marcha de acuerdo con la cantidad de participantes y los montos de los proyectos): _x000a_CATEGORÍA    RANGO DE MONTOS ($M)    VALOR TOTAL POR ASIGNAR ($M) _x000a_RADIO                                                                            $27.500                                                                      Comercial                De $100 a $300                          $18.000                                                                          Comunitaria            De $50 a $150                            $8.000                                                                               Interés público       De $20 a $80                               $1.500                                                                     TELEVISIÓN                                                                   $19.000                                                                  Nacional                  De $300 a $600                          $1.500                                                                               Local                         De $50 a $300                           $17.500                                                                       PRENSA                                                                         $20.500                                                                          Nacional                   De $300 a $600                         $2.500                                                                    Regional                   De $300 a $600                          $12.000                                                                         Local                         De $50 a $200                             $6.000                                                                        REVISTAS                                                                        $6.000                                                                            Nacional                   De $300 a $600                           $5.200                                                                           Local                            De $20 a $200                             $800                                                                         MEDIOS DIGITALES   De $50 a $200                            $12.000_x000a__x000a_ iii. Limitar la participación de la convocatoria a uno o máximo dos medios de un mismo conglomerado, y limitar para estos el monto máximo combinado. _x000a_"/>
    <s v="https://mintic.sharepoint.com/:b:/g/direccion_economia_digital/EU-lbBSxrF1JhaACRfZFclIBn5vdRqvNqbQ98cgoqGNfeQ?e=bK0X7F"/>
    <s v="No se acepta la observación. En primer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teniendo como base la disponibilidad de recursos para la presente vigencia ($85.000.000) la entidad procedió a realizar la estructuración de la convocatoria, con el objeto de tener un mayor número de potenciales beneficiarios, para lo cual,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_x000a_"/>
    <d v="2021-06-11T21:55:00"/>
    <x v="1"/>
    <x v="2"/>
    <m/>
    <s v="Alvaro"/>
    <n v="77.950000000011642"/>
    <x v="0"/>
    <m/>
    <m/>
  </r>
  <r>
    <x v="248"/>
    <x v="1"/>
    <d v="2021-06-08T15:58:00"/>
    <d v="2021-06-10T15:58:00"/>
    <x v="0"/>
    <s v="(3) Solicitudes u observaciones al proceso de convocatoria"/>
    <s v="IMPACTOTIC"/>
    <n v="79557038"/>
    <x v="0"/>
    <s v="(0) -Seleccione-"/>
    <x v="22"/>
    <s v="Mauricio Jaramillo Marín"/>
    <m/>
    <s v="mauricio@impactotic.co"/>
    <s v="2. Criterios de selección. _x000a_a. El texto actual de la convocatoria no presenta de forma clara cómo se seleccionarán los medios de comunicación beneficiarios. Si bien el Anexo 4, 'Condiciones técnicas y presupuesto', va más allá de la descripción de un proyecto y de adjuntar cotizaciones, no está claro qué se privilegiará a la hora de conceder recursos a un medio. _x000a__x000a_¿El alcance o tamaño de la audiencia? ¿El impacto social o económico del proyecto? ¿El número de trabajadores del medio impactados positivamente, o de nuevos periodistas contratados? _x000a_b. No se explica quiénes harán al selección de medios, si un equipo interno del Ministerio TIC, si un aliado de la academia o de asociaciones periodísticas, o un consultor empresarial. _x000a_c. El componente periodístico –fundamental si hablamos de Transformación Digital de medios– brilla por su ausencia en la convocatoria, y solo los medios altamente interesados en mejorar el nivel o el impacto del periodismo que hacen podrían incluir esto en sus proyectos, pero no es un factor que se evidencie en la toma de decisiones. _x000a__x000a_En el texto actual, los requisitos para participar en la convocatoria se limitan a que los medios estén constituidos (lo cual excluye medios 'reales' de comunicación que, por falta de recursos o de conocimiento, operen a título personal y no se hayan convertido en empresas), y que publiquen de manera periódica. _x000a__x000a_Pero, dado que no hay un componente periodístico, en la convocatoria se podrían 'colar' empresas publicitarias o de propaganda política, o incluso seudomedios de comunicación que publican noticias falsas, injurias, contenido basura o ilegal, que no hacen periodismo. _x000a_d. Propuestas. _x000a_i. Explicar claramente los criterios de selección, incluso con detalles del valor porcentual que se le dará a cada uno. _x000a_ii. Avanzar en la definición de quién será el responsable de la selección, de tal manera que se minimice el riesgo de que haya sesgos o influencias políticas o de que, sin haberlos, se generen críticas que desvirtúen la convocatoria y afecten a los propios medios beneficiarios. _x000a__x000a_iii. Incluir el componente periodístico entre los criterios de selección. No siempre es fácil determinar en un proceso como esta convocatoria si un medio de comunicación hace periodismo o si hace publicidad o activismo o propaganda negra, por lo cual cobra relevancia el punto anterior de definir claramente quién o quiénes harán la selección de los medios beneficiarios, para que se beneficien los que hacen periodismo. _x000a_"/>
    <s v="https://mintic.sharepoint.com/:b:/g/direccion_economia_digital/EU-lbBSxrF1JhaACRfZFclIBn5vdRqvNqbQ98cgoqGNfeQ?e=bK0X7F"/>
    <s v="&quot;En atención a su oservación la entidad se permite realizar las siguientes aclaraciones:_x000a__x000a_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gramas, planes y proyectos para la transformación digital y fortalecimiento de los medios de comunicación, con el objeto de promover la reactivación económica de este sector en específico. _x000a__x000a_Para dicho fin el mecanismo de asignación de los recursos a los beneficiarios que cumplan el lleno de los requisitos establecidos para tal fin se dará de la siguiente forma: _x000a__x000a_• Se adelantará la evaluación de las propuestas en lo que refiere a los requisitos de capacidad jurídica (habilitantes) y el componente técnico-financiero de las propuestas presentadas. Una vez se establezcan aquellos proyectos que se consideren viabilizados en cada una de las categorías y subcategorías serán evaluados como HABILITADOS._x000a_•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_x000a__x000a_En realicón al Comité Evaluador se indica que el mismo fue designado por medio del artículo 4º de la Resolución 00901 de 2021 “POR LA CUAL SE ORDENA LA APERTURA DE LA CONVOCATORIA DE MEDIOS DE COMUNICACIÓN No. 001 de 2021 Y SE DESIGNA UN COMITÉ EVALUADOR Y ASESOR” en los siguientes términos: “ARTÍCULO 4. Comité Asesor y Evaluador. Designar a los siguientes funcionarios del Ministerio de Tecnologías de la Información y las Comunicaciones como miembros del Comité Asesor y Evaluador: la verificación de los requisitos jurídicos habilitantes será realizada por el Subdirector de Gestión Contractual quien fungirá además como secretario técnico del Comité. La verificación de los aspectos financieros será realizada por el Subdirector Financiero y la verificación de los aspectos técnicos, evaluación de las ofertas será realizada por el Director de Economía Digital y por la funcionaria Margarita María Ricardo, Asesor Código 1020 Grado 15, adscrita al despacho del Viceministerio de Transformación Digital._x000a__x000a_Ahora bien, la designación del comité evaluador, al igual que se realiza en los procesos de selección regulados por el Estatuto de Contratación de la Administración Pública, en los términos del Decreto 1082 de 2015, es de carácter público; en el caso particular, corresponde a funcionarios públicos que están sujetos al régimen de inhabilidades e incompatibilidades y conflictos de interés previstos en la Constitución y la Ley._x000a__x000a_En cuanto al literal c. Se aclara al observante que la entidad indicó en el anexo técnico para cada una de las categorias lo referente a la definición de cada uno de los medios que pueden participar en la presente convocatoria y señaló las condiciones técnicas suficientes para quienes deseen participar, por lo cual no es posible que aquellos que no cumplan con estas caracteristicas sean oferentes de la misma.&quot;_x000a_"/>
    <d v="2021-06-11T21:55:00"/>
    <x v="1"/>
    <x v="2"/>
    <m/>
    <s v="Alvaro"/>
    <n v="77.950000000011642"/>
    <x v="0"/>
    <m/>
    <m/>
  </r>
  <r>
    <x v="249"/>
    <x v="1"/>
    <d v="2021-06-08T15:58:00"/>
    <d v="2021-06-10T15:58:00"/>
    <x v="0"/>
    <s v="(3) Solicitudes u observaciones al proceso de convocatoria"/>
    <s v="IMPACTOTIC"/>
    <n v="79557038"/>
    <x v="0"/>
    <s v="(0) -Seleccione-"/>
    <x v="22"/>
    <s v="Mauricio Jaramillo Marín"/>
    <m/>
    <s v="mauricio@impactotic.co"/>
    <s v="3. El asunto reputacional._x000a_Para el Gobierno Nacional y para los medios beneficiarios esta convocatoria podría convertirse en un problema reputacional, y más en un año preelectoral, si no se tienen en cuenta las observaciones sobre la distribución de los recursos y si la selección de los medios no es lo suficientemente clara: _x000a_a. El Gobierno Nacional –como desde el anuncio de la convocatoria ya se ha visto– podría ser acusado de dar 'mermelada' o 'comprar conciencias' en los medios de comunicación, especialmente en los más grandes y poderosos del país. _x000a_b. Si la distribución se mantiene y se entregan miles de millones a los grandes conglomerados de medios, podrían relacionar esto con proyectos tan criticados como Agro Ingreso Seguro, y desvirtuarían el interés del Gobierno de aportar a los medios a su reactivación y al mejor cumplimiento de su misión._x000a_c. Los medios beneficiarios, especialmente los que obtuvieran mayores recursos, podrían dejar su independencia en entredicho. Esto sería contraproducente en la búsqueda de ayudar a los medios y de buscar una sociedad mejor informada. _x000a_"/>
    <s v="https://mintic.sharepoint.com/:b:/g/direccion_economia_digital/EU-lbBSxrF1JhaACRfZFclIBn5vdRqvNqbQ98cgoqGNfeQ?e=bK0X7F"/>
    <s v="No se acepta la observación. En primera instancia, se aclara al observante, que la convocatoria, no tiene dentro de su alcance la postulación de proyectos asociados a contenidos de los medios de comunicación, en segundo lugar, la asignación de los recursos a los proyectos habilitados, se realizará mediante trámite aleatorio, garantizándose total transparencia en la asignación de la financiación. Ahora bien, no compartimos las dudas frente a la distribución de los recursos,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teniendo como base la disponibilidad de recursos para la presente vigencia ($85.000.000) la entidad procedió a realizar la estructuración de la convocatoria, con el objeto de tener un mayor número de potenciales beneficiarios, para lo cual,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_x000a_"/>
    <d v="2021-06-11T21:55:00"/>
    <x v="1"/>
    <x v="2"/>
    <m/>
    <s v="Alvaro"/>
    <n v="77.950000000011642"/>
    <x v="0"/>
    <m/>
    <m/>
  </r>
  <r>
    <x v="250"/>
    <x v="1"/>
    <d v="2021-06-08T15:58:00"/>
    <d v="2021-06-10T15:58:00"/>
    <x v="0"/>
    <s v="(3) Solicitudes u observaciones al proceso de convocatoria"/>
    <s v="IMPACTOTIC"/>
    <n v="79557038"/>
    <x v="0"/>
    <s v="(0) -Seleccione-"/>
    <x v="22"/>
    <s v="Mauricio Jaramillo Marín"/>
    <m/>
    <s v="mauricio@impactotic.co"/>
    <s v="4. Conceptualización de Transformación Digital de los medios de comunicación: el periodismo no puede quedar por fuera. _x000a_a.En el texto de la convocatoria se explica claramente que   Transformación Digital no es sinónimo de digitalización. En el punto 3.1.2.1.1., 'Ejes de la Transformación Digital', se mencionan aspectos clave de esta, como la transformación de la mentalidad, los procesos empresariales, el desarrollo y la implementación de tecnología y en especial de tecnologías emergentes, así como la migración hacia plataformas digitales. _x000a_Eso es correcto para todas las industrias, pero los medios de comunicación no son fábricas con líneas de producción en serie ni empresas cuyo único impacto social es la generación de empleo: deben generar o replicar información veraz, deben servir a sus audiencias –nacionales, comunitarias, internacionales–, ayudándoles a entender el mundo, a tomar decisiones que van desde las de salud hasta las políticas y financieras, y deben ayudar a enfrentar problemáticas como las noticias falsas o 'fake news'. _x000a_Por ello, una convocatoria de medios de comunicación no puede dejar de lado o en un tercer plano el componente periodístico. En otras palabras, en una convocatoria de Transformación Digital y fortalecimiento de medios de comunicación, no se puede privilegiar la compra de luces, computadores o software administrativo sobre el desarrollo de capacidades periodísticas y la creación de nuevos productos periodísticos._x000a_b. Sostenibilidad. Lo único que realmente puede hacer que un medio sea sostenible –que su tiempo de vida se amplíe, que cumpla su misión– es el buen periodismo. _x000a_Sin buen periodismo, un medio de comunicación puede obtener utilidades y crecer empresarialmente, pero no cumple a cabalidad su misión; sin buen periodismo, un medio puede obtener recursos de esta convocatoria, pero serán recursos que no le darán la sostenibilidad al medio o no beneficiarán a sus comunidades y audiencias (o ambas cosas). _x000a_c. Propuestas: _x000a_i. Incluir explícitamente en la convocatoria, en concreto en los ejes de Transformación Digital, el periodístico, y dar la oportunidad de que los proyectos incluyan este componente (para que, como mínimo, este tenga la misma importancia a la hora de la selección de los medios beneficiarios). _x000a_Esto será especialemente favorable para los medios más pequeños (medios digitales, medios comunitarios, periódicos y revistas locales), que por su tamaño, por más Transformación Digital que pretendan hacer, no necesitan hacer grandes adquisiciones tecnológicas, y no pueden, por su nivel de desarrollo, pensar en tecnologías emergentes cuando no tienen aún cómo pagar salarios a sus periodistas, por ejemplo. _x000a_ii. Entre los aspectos periodísticos que debería apoyar la convocatoria –y que se relacionan con la Transformación Digital de los medios– se encuentran el desarrollo de proyectos periodísticos disruptivos o innovadores –apoyados en tecnologías, incluidas las emergentes–, trabajo periodístico con comunidades, periodismo investigativo apoyado en tecnología, periodismo de datos, formación de sus audiencias (con contenidos, con trabajo comunitario o con programas de formación), cubrimiento periodístico en las regiones de Colombia, contratación de periodistas jóvenes (primer empleo), creación de nuevos mecanismos de monetización y de modelos de negocio digitales, periodismo colaborativo, etc. _x000a_El fin de las propuestas es aportar a que la convocatoria sea exitosa, que beneficie a más medios de comunicación (de un 30 % de los estimados a al menos un 70 %), que les permita a los medios más pequeños, especialmente a los comunitarios, no solo transformarse digitalmente y fortalecerse, sino aún más importante, sobrevivir; y que a los grandes medios –incluso a los que pertenecen a los grupos económicos más sólidos del país– no queden excluidos, pero reciban apoyos más pequeños y que reduzcan el riesgo de ataques a su reputación por pérdida de independencia. _x000a_Confiamos en que sean tenidas en cuenta. _x000a_Cordial saludo,_x000a_"/>
    <s v="https://mintic.sharepoint.com/:b:/g/direccion_economia_digital/EU-lbBSxrF1JhaACRfZFclIBn5vdRqvNqbQ98cgoqGNfeQ?e=bK0X7F"/>
    <s v="No se acepta la observación. En primera instancia, se aclara al observante, que la convocatoria, no tiene dentro de su alcance la postulación de proyectos asociados a contenidos de los medios de comunicación, por lo cual no es procedente dicha petición. Ahora bien,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teniendo como base la disponibilidad de recursos para la presente vigencia ($85.000.000) la entidad procedió a realizar la estructuración de la convocatoria, con el objeto de tener un mayor número de potenciales beneficiarios, para lo cual,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no considerándose viable la modificación de la estructuración indicada. _x000a_"/>
    <d v="2021-06-11T21:55:00"/>
    <x v="1"/>
    <x v="2"/>
    <m/>
    <s v="Alvaro"/>
    <n v="77.950000000011642"/>
    <x v="0"/>
    <m/>
    <m/>
  </r>
  <r>
    <x v="251"/>
    <x v="0"/>
    <d v="2021-06-09T10:10:22"/>
    <d v="2021-06-11T10:10:22"/>
    <x v="0"/>
    <s v="(2) Asesoría o consultas sobre la postulación de propuestas"/>
    <s v="ENTRETENIMIENTO PARA TODOS SAS"/>
    <s v="NIT: 900.682.411-4"/>
    <x v="1"/>
    <s v="(Emisora/Podcast) Emisora/Podcast"/>
    <x v="5"/>
    <s v="Carolina Casas"/>
    <s v="317 5173052"/>
    <s v="ccasas@vibra.fm"/>
    <s v="Hola, buen día En el numeral 7.5 aparece como requisito presentar el Certificado de la Matricula Profesional del desarrollador junto con el certificado de que lo acredite como desarrollador de software.   Nuestro desarrollador tiene varias certificaciones de diferentes lenguajes de programación. Adicional ,a estos certificados de lenguajes de programación, qué serviría como documento de Certificado de la Matricula Profesional?"/>
    <m/>
    <s v="De acuerdo a su inquietud, según lo publicado al día de hoy en el anexo 5 “Anexo Técnico”,  en el numeral 7.5 “Categoría No. 5 Medios de comunicación digitales”, efectivamente la Certificación de la Matricula Profesional, es un requisito que se debe adjuntar para esta categoría, es un documento que no es cambiante, debido a que así se estableció en la presente convocatoria.  Sin embargo lo invitamos estar atento a las adendas del anexo 5 anexo técnico, que serán realizadas al inteior de la convocatoria, por lo que  podrá ajustar su propuesta para la presentación de acuerdo a las modificaciones que lleguen a realizarse."/>
    <d v="2021-06-09T20:16:00"/>
    <x v="0"/>
    <x v="0"/>
    <s v="Daniela Alemán"/>
    <s v="Alvaro"/>
    <n v="10.09388888895046"/>
    <x v="0"/>
    <m/>
    <m/>
  </r>
  <r>
    <x v="252"/>
    <x v="0"/>
    <d v="2021-06-09T10:10:22"/>
    <d v="2021-06-11T10:10:22"/>
    <x v="0"/>
    <s v="(2) Asesoría o consultas sobre la postulación de propuestas"/>
    <s v="ENTRETENIMIENTO PARA TODOS SAS"/>
    <s v="NIT: 900.682.411-4"/>
    <x v="1"/>
    <s v="(Emisora/Podcast) Emisora/Podcast"/>
    <x v="5"/>
    <s v="Carolina Casas"/>
    <s v="318 5173052"/>
    <s v="ccasas@vibra.fm"/>
    <s v="El diploma de graduación como Ingeniero de Sistemas sería válido? "/>
    <m/>
    <s v="_x000a_Como se mencionó anteriormente, dentro de los requisitos que se establecieron en el numeral  7.5 “Categoría No. 5 Medios de comunicación digitales”, no está establecido el diploma de graduación si no la certificación de la tarjeta profesional. _x000a_"/>
    <d v="2021-06-09T20:16:00"/>
    <x v="0"/>
    <x v="0"/>
    <s v="Daniela Alemán"/>
    <s v="Alvaro"/>
    <n v="10.09388888895046"/>
    <x v="0"/>
    <m/>
    <m/>
  </r>
  <r>
    <x v="253"/>
    <x v="0"/>
    <d v="2021-06-09T10:40:07"/>
    <d v="2021-06-11T10:40:07"/>
    <x v="0"/>
    <s v="(2) Asesoría o consultas sobre la postulación de propuestas"/>
    <s v="Guillermo Franco"/>
    <n v="19430547"/>
    <x v="4"/>
    <s v="(0) -Seleccione-"/>
    <x v="10"/>
    <s v="Guillermo Franco"/>
    <n v="3013506237"/>
    <s v="guillermo_franco@post.harvard.edu"/>
    <s v="1. En el enexo 5 se remite al enexo 4.2 para un ítem que se denomina ESTUDIO DE MERCADO, pero este no aparece. ¿Dónde está especificado qué es esto o qué hay que hacer?  "/>
    <m/>
    <s v="En atención a su solicitud se le informa al interesado que podrá encontrar todos los documentos cargados en el micrositio en el botón de “Documentos del proceso” y publicados desde el 27 de mayo de 2021, fecha de la última actualización para su respectiva revisión y en donde encontrara el documento llamado “Anexo 4.2. Estudio De Mercado”. Este documento debe ser incluido dentro de su propuesta, ya que este es un estudio y análisis de mercado elaborado a partir de las tres (3) cotizaciones expedidas por personas jurídicas debidamente constituidas, a través del cual se realizará un análisis comparativo de las cotizaciones aportadas y se determinará el valor estimado por cada uno de los ítems que componen su propuesta. "/>
    <d v="2021-06-09T20:19:00"/>
    <x v="0"/>
    <x v="1"/>
    <s v="Daniela Alemán"/>
    <s v="Alvaro"/>
    <n v="9.6480555556481704"/>
    <x v="0"/>
    <m/>
    <m/>
  </r>
  <r>
    <x v="254"/>
    <x v="0"/>
    <d v="2021-06-09T10:40:07"/>
    <d v="2021-06-11T10:40:07"/>
    <x v="0"/>
    <s v="(2) Asesoría o consultas sobre la postulación de propuestas"/>
    <s v="Guillermo Franco"/>
    <n v="19430547"/>
    <x v="4"/>
    <s v="(0) -Seleccione-"/>
    <x v="10"/>
    <s v="Guillermo Franco"/>
    <n v="3013506237"/>
    <s v="guillermo_franco@post.harvard.edu"/>
    <s v="2. Creí entender, y agradezco me corrijan si estoy equivocado, que cuando hay unos precios en Colombia Compra Eficiente para, por ejemplo, compra de computadores, no es necesario adjuntar las 3 cotizaciones. ¿Estoy en lo correcto?  Gracias"/>
    <m/>
    <s v="Por otra parte, dando alcance a su segunda solicitud, como muy bien se enuncia en el Anexo No. 5 “Anexo Técnico”, partiendo del eje estratégico que seleccionen y de la línea estratégica, encontrarán el título denominado “Estudio de Mercado” y un subtítulo  llamado “Requisitos Técnicos”, donde indica que en dado caso que el interesado se acoja  a los acuerdos marcos de precios de Colombia Compra Eficiente (CCE), el cual expresa lo siguient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COTIZACION 1” del ANEXO 4.2. ESTUDIO DE MERCADO, el valor definido en el instrumento, indicando expresamente en la casilla “PRECIO BASADO EN ADHESION INSTRUMENTO CCE O PROVEEDOR EXCLUSIVO” el instrumento al cual corresponde.  De esta forma  en el ANEXO 4.2, el interesado deberá seleccionar  el “TIPO DE REFERENCIA DE PRECIO” en este caso “PRECIO BASADO EN ADHESION INSTRUMENTO CCE O PROVEEDOR EXCLUSIVO” y en la casilla “COTIZACIÓN 1” deberá  indicar el valor del precio de CCE, y por último en la casilla “JUSTIFICACIÓN VALOR SELECCIONADO” indicar que se acoge a los precios de los acuerdos marcos de referencia y mencionar los detalles del acuerdo marco al cual se acoge, de esta forma no es necesario adjuntar las otras dos cotizaciones.  "/>
    <d v="2021-06-09T20:19:00"/>
    <x v="0"/>
    <x v="1"/>
    <s v="Daniela Alemán"/>
    <s v="Alvaro"/>
    <n v="9.6480555556481704"/>
    <x v="0"/>
    <m/>
    <m/>
  </r>
  <r>
    <x v="255"/>
    <x v="0"/>
    <d v="2021-06-09T11:34:23"/>
    <d v="2021-06-11T11:34:23"/>
    <x v="0"/>
    <s v="(2) Asesoría o consultas sobre la postulación de propuestas"/>
    <s v="Estrella Grupo Empresarial"/>
    <n v="811006904"/>
    <x v="3"/>
    <s v="(0) -Seleccione-"/>
    <x v="4"/>
    <s v="Mauricio Ballesteros Garzón"/>
    <n v="3174003015"/>
    <s v="gerente@estrella.com.co"/>
    <s v="¿Teniendo en cuenta que somos ordenador de medios regionales en todo el país, puede presentarse una postulación que obedezca a un plan para coordinar y jalonar los procesos de TD de las estaciones y medios que hacen parte de nuestro catálogo nacional de medios?"/>
    <m/>
    <s v="Teniendo en cuenta su inquietud, le informamos que en el anexo 5 “Anexo técnico”, item 7 “IDENTIFICACION DE LAS CATEGORIAS, REQUISITOS Y CONDICIONES DE PARTICIPACION”, que se encuentra en el microsito https://www.mintic.gov.co/transformaciondigitalmedios, se establecen las condiciones, requisitos y presupuesto estimado para cada una de las categorías y/o subcategorías.  Adicionalmente, como bien usted menciona podría postular su proyecto dentro de la Categoría que aplique su propuesta. Por otro lado, se informa que de acuerdo con lo establecido en el anexo  5 antes mencionado, en el numeral 8.2.1.1 “Delimitación procesos operativos medios de comunicación”, los diferentes medios de comunicación deben delimitar y estructurar sus propuestas al interior de  procesos operativos que permitan al MinTIC/FUNTIC un adecuado proceso de evaluación y habilitación. Igualmente le comunicamos que para la categoría 1&quot;Radiodifusión Sonora&quot; existen unas condiciones de participación y exclusiones aplicables las cuales deben ser revisadas con el fin de aclarar si su medio de comunciación se encuentra habilitado a participar._x000a__x000a_"/>
    <d v="2021-06-09T20:26:00"/>
    <x v="0"/>
    <x v="0"/>
    <s v="Daniela Alemán"/>
    <s v="Alvaro"/>
    <n v="8.8602777777705342"/>
    <x v="0"/>
    <m/>
    <m/>
  </r>
  <r>
    <x v="256"/>
    <x v="0"/>
    <d v="2021-06-09T11:50:30"/>
    <d v="2021-06-11T11:50:30"/>
    <x v="0"/>
    <s v="(2) Asesoría o consultas sobre la postulación de propuestas"/>
    <s v="Noticiero de televisión regional 90 Minutos "/>
    <n v="9000215378"/>
    <x v="2"/>
    <s v="(0) -Seleccione-"/>
    <x v="9"/>
    <s v="Ana María Alzate"/>
    <n v="3122867219"/>
    <s v="amalzate@uao.edu.co"/>
    <s v="90 Minutos es un noticiero de televisión que paga a Telepacífico como canal regional un espacio para producir el informativo todos los días, en la condición de noticiero podemos aplicar como medio de televisión pero no nos vemos representados en ninguna de las categorías que ustedes presentan en las tablas, por lo tanto al estar dentro del canal regional Telepacífico quedamos excluidos pese a que somos un medio de comunicación independiente al canal regional. Por favor podrían aclararnos si aplicamos o no en la convocatoria, muchas gracias.  "/>
    <m/>
    <s v="Respondiendo a su inquietud, informamos que de acuerdo al eje 5.2 ANÁLISIS DELIMITACIÓN POBLACIÓN OBJETIVO, del documento técnico de la convocatoria, se estableció que con el fin de realizar una distribución que promueva la eficiencia de los recursos asignados para la vigencia 2021, no se incluyeron dentro de su implementación aquellos operadores que ostentan condiciones de entidades estatales de que trata el numeral 1º del artículo 2 de la Ley 80 de 1993, de acuerdo a esto los operadores públicos regionales del servicio de televisión, es decir las organizaciones de televisión o canales regionales de televisión como es el caso especifico de SOCIEDAD DE TELEVISIÓN DEL PACIFICO LTDA – TELEPACÍFICO se encuentra impedido para participar de esta convocatoria. Sin embargo de acuerdo a las subcategorias establecidas en el anexo 5 anexo técnico para la categoría 2 &quot;Televisión&quot; puede validar si su medio de comunicación se encuentra habilitado. Así mismo  lo invitamos estar atento a las adendas del anexo 5 anexo técnico, que serán realizadas al interior de la convocatoria, por lo que  podrá ajustar su propuesta de acuerdo a las modificaciones que lleguen a realizarse._x000a__x000a_"/>
    <d v="2021-06-09T20:30:00"/>
    <x v="0"/>
    <x v="4"/>
    <s v="Daniela Alemán"/>
    <s v="Alvaro"/>
    <n v="8.6583333332673647"/>
    <x v="0"/>
    <m/>
    <m/>
  </r>
  <r>
    <x v="257"/>
    <x v="0"/>
    <d v="2021-06-09T12:00:44"/>
    <d v="2021-06-11T12:00:44"/>
    <x v="0"/>
    <s v="(1) Problemas o inquietudes técnicas en las plataformas"/>
    <s v="DANIEL STEVEN RINCON "/>
    <n v="1015480044"/>
    <x v="0"/>
    <s v="(0) -Seleccione-"/>
    <x v="5"/>
    <s v="DANIEL STEVEN RINCON GUERRERO "/>
    <n v="3168627671"/>
    <s v="Danielstivenrinconguerrero@gmail.com"/>
    <s v="verificación de mis datos personales para poder ser beneficiario, gracias!"/>
    <m/>
    <s v="Dando alcance a su solicitud,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4. REQUISITOS HABILITANTES, podrá consultar los requisitos tanto jurídicos como técnicos definitivos, de esta forma podrá validar y verificar si estaría habilitado para presentar su proyecto. Por lo anterior invitamos a consultar los términos de participación en los anexos publicados en el micrositio: https://www.mintic.gov.co/transformaciondigitalmedios."/>
    <d v="2021-06-09T20:32:00"/>
    <x v="0"/>
    <x v="1"/>
    <s v="Daniela Alemán"/>
    <s v="Alvaro"/>
    <n v="8.5211111110984348"/>
    <x v="0"/>
    <m/>
    <m/>
  </r>
  <r>
    <x v="258"/>
    <x v="0"/>
    <d v="2021-06-09T13:19:03"/>
    <d v="2021-06-11T13:19:03"/>
    <x v="0"/>
    <s v="(3) Solicitudes u observaciones al proceso de convocatoria"/>
    <s v="Producciones Willvin"/>
    <n v="860354098"/>
    <x v="3"/>
    <s v="(0) -Seleccione-"/>
    <x v="5"/>
    <s v="Marcela Chacon Santamaria "/>
    <n v="3123761213"/>
    <s v="mchacon@radiopolis.fm"/>
    <s v="Buenas tardes Sr (es) Mintic:   Respetuosamente solicito a ustedes para exponerles una consulta respecto al   punto 8.2.2.1 Procesos de apoyo o soporte que aplican para esta linea: Gestión de Talento Humano, administrativa y financiera, si nos avalan como proyecto la Implementación de un sistema ERP donde abarca estos Items.  "/>
    <m/>
    <s v="De acuerdo a su inquietud, en el anexo 5 “Anexo Técnico”, en el item 8.2.2 “DIGITALIZACIÓN DE PROCESOS” en el punto 8.2.2.1 “Procesos de apoyo o soporte”, para su caso en que desea la Implementación de un sistema ERP, es importante validar si su propuesta cumple con cada uno de los requisitos puntuales allí mencionados, si es así podría postularse con su propuesta a la convocatoria, para ser validada posteriormente por el comité evaluador. "/>
    <d v="2021-06-09T20:35:00"/>
    <x v="0"/>
    <x v="0"/>
    <s v="Daniela Alemán"/>
    <s v="Alvaro"/>
    <n v="7.2658333334256895"/>
    <x v="0"/>
    <m/>
    <m/>
  </r>
  <r>
    <x v="259"/>
    <x v="0"/>
    <d v="2021-06-09T15:35:41"/>
    <d v="2021-06-11T15:35:41"/>
    <x v="0"/>
    <s v="(2) Asesoría o consultas sobre la postulación de propuestas"/>
    <s v="Diana Suley Castro"/>
    <n v="38472227"/>
    <x v="1"/>
    <s v="(Emisora/Podcast) Emisora/Podcast"/>
    <x v="9"/>
    <s v="Diana Suley Castro"/>
    <n v="3186996991"/>
    <s v="dianac4122@gmail.com"/>
    <s v="Mi organización esta pensando aplicar a la Categoría No. 5 Medios de comunicación digitales, Eje 3-desarrollo e implementación de tecnología para la transformación digital, pero tenemos la siguiente inquietud: Nuestra organización fue creada en el mes de mayo de 2015, pero nuestra página Web comenzó  a funcionar en el mes de mayo de 2020. Dada esta situación podemos aplicar a la convocatoria."/>
    <m/>
    <s v="De acuerdo a su inquietud, le informamos que el numeral 7 del anexo 5- Anexo Técnico establece las condiciones y requisitos para cada una de las categorías a tener en cuenta. En el mismo sentido en el numeral 7.5 Categoria Número 5 Medios de comunicaciones digitales, se le informa que los requisitos a tener en cuenta son los siguientes: 1) Que correspondan a medios de comunicación colombianos, cuyo canal de difusión sea únicamente pagina web. _x000a__x000a_2) La página web del medio debe haberse creado y encontrarse activa, como mínimo, a partir del 11 de marzo del año 2020. _x000a__x000a_3) Se debe acreditar que el medio digital cuenta con su propia página web, hosting y dominio (URL) propios. Adjuntando: licencias de software vigentes utilizado para el desarrollo de la plataforma (permiso de uso de manera perpetua o tiempo determinado de acuerdo con las caracteristicas de este). Certificado de Matrícula Profesional del desarrollador junto con el Certificado de que lo acredite como desarrollador de software. Evidencia de la URL y Hosting. Registros fotográficos donde demuestre que la plataforma está en funcionamiento.  _x000a__x000a_4) Que el medio realice la producción de contenido informativo de carácter periodistico y/o de producción de noticias y/o cultural._x000a__x000a__x000a_En linea a esto, le informamos que  de acuerdo al numeral 2.11 Causales de Rechazo que se encuentran establecidas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se establece que: _x000a_ a) La propuesta del proyecto que se presente se haga por fuera de la fecha y hora límites establecidas en el cronograma o por medios distintos a los señalados en la presente convocatoria, sin perjuicio de la aplicación del protocolo de indisponibilidad. _x000a_B) Cuando la propuesta sea presentada por una persona natural o jurídica a título personal sin el cumplimiento de los requisitos que exige la ley para el ejercicio de la actividad objeto de la propuesta. _x000a_C) Cuando la propuesta sea presentada por consorcio o unión temporal, sin perjuicio de la excepción para la categoría radiodifusión sonora donde podrán participar consorcios o uniones temporales debidamente concesionadas por el MinTIC. _x000a_D) Cuando la propuesta no sea presentada en línea, es decir, mediante el enlace establecido por la  entidad https://bpm.mintic.gov.co/AP/Home.aspx?idFrm=2313. _x000a_E) Cuando el participante se encuentre incurso en alguna de las prohibiciones, inhabilidades e incompatibilidades señaladas por la Constitución y la ley. Cuando la inhabilidad o incompatibilidad sobrevenga en un participante, se entenderá que renuncia a la participación en la convocatoria pública. _x000a_F) Cuando el participante o su representante legal se encuentre reportado en el Boletín de Responsables Fiscales de la Contraloría General de la República, o tenga antecedentes disciplinarios ante la Procuraduría General de la Nación o antecedentes judiciales o se encuentre reportado en el Registro nacional de medidas correctivas. _x000a_G) Cuando la propuesta se presente en forma parcial o con condicionamientos para la asignación de recursos por parte del MinTIC/FONDO ÚNICO DE TIC. _x000a_H) Cuando existan inconsistencias en la información o documentos que sustenten los requisitos habilitantes de las propuestas que no permitan hacer evaluación objetiva de la misma. O cuando luego de agotarse el respectivo requerimiento de subsanación, se entreguen incompletos o no se entreguen los documentos solicitados. _x000a_I) Cuando el participante haya iniciado operaciones y/o haya obtenido autorización o habilitación legal con posterioridad al 11 de marzo de 2020. _x000a_J) Cuando el valor de la propuesta supere el valor máximo de financiación en la correspondiente categoría o subcategoría conforme a las reglas de distribución, incluyendo la corrección aritmética y luego de agotar los correspondientes requerimientos de subsanación. _x000a_K) Cuando los participantes no suministren la información y documentación solicitada por la entidad hasta el término de traslado del informe de evaluación. _x000a_L) Cuando se compruebe que dentro de los cinco (5) años anteriores a la presentación de la propuesta, el participante o sus representantes legales hayan sido sentenciados por infringir las normas relativas a lavado de activos. _x000a_M) En el caso que el MinTIC/Fondo Único de TIC tenga certeza de hechos que constituyan actos de corrupción de un participante, sin perjuicio de las acciones legales a que hubiere lugar, se rechazará la propuesta. _x000a_N) Las demás contempladas en la Constitución Nacional, en las leyes y en esta convocatoria._x000a__x000a_De acuerdo a esto, su medio de comunicación podrá participar siempre y cuando cumpla con condiciones y requisitos de la categoría en la que desee aplicar._x000a__x000a_La invitamos a consultar los documentos definitivos de la convocatoria en el micrositio www.mintic.gov.co/transformaciondigitalmedios/ botón DOCUMENTOS DEL PROCESO"/>
    <d v="2021-06-09T20:44:00"/>
    <x v="0"/>
    <x v="4"/>
    <s v="Daniela Alemán"/>
    <s v="Alvaro"/>
    <n v="5.1386111110914499"/>
    <x v="0"/>
    <m/>
    <m/>
  </r>
  <r>
    <x v="260"/>
    <x v="0"/>
    <d v="2021-06-09T16:32:41"/>
    <d v="2021-06-11T16:32:41"/>
    <x v="0"/>
    <s v="(2) Asesoría o consultas sobre la postulación de propuestas"/>
    <s v="SISTEMA TOTAL DE COMUNICACIONES SAS"/>
    <n v="9007607532"/>
    <x v="4"/>
    <s v="(0) -Seleccione-"/>
    <x v="47"/>
    <s v="MIGUEL ANTONIO CASTAÑEDA LEON"/>
    <n v="3005135213"/>
    <s v="stcmedios@gmail.com"/>
    <s v="TENGO VARIAS INQUIETUDES Y ME GUSTARIA TENER COMUNICACIÓN CON UN ASESOR VIA TELEFONO O REUNION VIRTUAL  PARA DESPEJAR DUDAS LA PRESENTACIÓN DEL PROYECTO. NECESITO UNA ASESORIA PASO A PASO. SABEMOS QUE DEBEMOS LEER LOS DOCUEMNTOS Y YA LO HICIMOS PERO EL QUE NO SABE ES COMO EL QUE NO VE. NECESITO POR FAVOR COMUNICACIÓN DIRECTA. GRACIAS . QUEDO ATENTO. "/>
    <m/>
    <s v="En atención a su solicitud se le informa al interesado que el único medio por el cual se darán soluciones a sus inquietudes es a través del Centro de Consulta. Por lo tanto, en dado caso de presentarse inquietudes adicionales lo invitamos a formular de manera clara y concisa sus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
    <d v="2021-06-09T20:50:00"/>
    <x v="0"/>
    <x v="1"/>
    <s v="Daniela Alemán"/>
    <s v="Alvaro"/>
    <n v="4.2886111111147329"/>
    <x v="0"/>
    <m/>
    <m/>
  </r>
  <r>
    <x v="261"/>
    <x v="0"/>
    <d v="2021-06-09T16:43:29"/>
    <d v="2021-06-11T16:43:29"/>
    <x v="0"/>
    <s v="(2) Asesoría o consultas sobre la postulación de propuestas"/>
    <s v="Asociación de Medios de Comuniccaión ASOREDES"/>
    <n v="900203806"/>
    <x v="3"/>
    <s v="(0) -Seleccione-"/>
    <x v="4"/>
    <s v="JUAN GUILLERMO CANO VARGAS"/>
    <n v="3016800081"/>
    <s v="asoredes2@gmail.com"/>
    <s v="En el marco de la digitalización de procesos y estrategias para las emisoras de ASOREDES, estamos estructurando la mayoría de los proyectos en uno de los ejes de la convocatoria el aprovechamiento de nuevas tecnologías de &quot;difusión&quot; ofrecidas por las redes sociales y el Internet, donde se hace imprescindible un engranaje entre diferentes elementos (Hardware y Software)  para una correcta automatización de soluciones especialmente las de &quot;Visual Radio&quot;, en el cual se involucran equipos como Consola Profesional de Radio, Software de Automatización, micrófonos, computadores, cámaras, procesadores de audio, desarrollo de páginas web, streaming, implementación de APPs, etc. Sin embargo, analizando algunas de las observaciones/consultas realizadas por otras emisoras encontramos como si &quot;no estuvieran contemplados equipos como consolas, micrófonos,  etc. dentro del equipamiento aprobado por la Convocatoria&quot;.   ¿Nos podrían validar por favor esta información para avanzar correctamente en la estructuración del proyecto?  Esto con la finalidad de presentar proyectos que estén totalmente alineados a los términos de referencia de la convocatoria y de tal manera poder darles un impulso a los medios de comunicación de la región Antioqueña.  De antemano muchas gracias!!!"/>
    <m/>
    <s v="De acuerdo a su inquietud, en el anexo 5 “Anexo técnico”, en el item 7 “IDENTIFICACION DE LAS CATEGORIAS, REQUISITOS Y CONDICIONES DE PARTICIPACION”, en el punto 7.1 “Categoría No. 1 Radiodifusión sonora”, allí encontrara los “Requisitos específicos por subcategoría”, los cuales se deben tener en cuenta en el momento de aplicar con su proyecto.   Así mismo en el punto 8, en el “EJE 2 – “ACOMPAÑAMIENTO EN LA TRANSFORMACIÓN DE LOS PROCESOS EMPRESARIALES”,  en el item 8.2.1 “ACTUALIZACIÓN Y/O ADQUISICIÓN E IMPLEMENTACIÓN DE HARDWARE Y/O SOFTWARE ESPECÍFICO AL PROCESO OPERATIVO”, donde se menciona que en esta línea se permite modelos de negocio organizados para robustecer los procesos operativos o misionales de las organizaciones, diseñando y/o fortaleciendo estructuras empresariales basadas en tecnología, con equipos, elementos, dispositivos o aplicaciones que incorporen cambios y métodos ágiles a sus procesos productivos; en el item 8.2.1.1.2 “Radiodifusión sonora”,  se indica que la Gestión de la preproducción y producción, postproducción, emisión, distribución y la gestión comercial, podria aplicar con su proyecto a nivel de Hardware y/o Software según corresponda; es de aclarar que para esta categoría No se incluye equipos para la transformación de radio análoga a digital. "/>
    <d v="2021-06-10T18:30:00"/>
    <x v="0"/>
    <x v="0"/>
    <s v="Daniela Alemán "/>
    <s v="Alvaro"/>
    <n v="25.775277777865995"/>
    <x v="0"/>
    <m/>
    <m/>
  </r>
  <r>
    <x v="262"/>
    <x v="0"/>
    <d v="2021-06-09T17:24:43"/>
    <d v="2021-06-11T17:24:43"/>
    <x v="0"/>
    <s v="(2) Asesoría o consultas sobre la postulación de propuestas"/>
    <s v=" EL COLOMBIANO S.A. &amp; CIA. S.C.A."/>
    <n v="890901352"/>
    <x v="4"/>
    <s v="(0) -Seleccione-"/>
    <x v="4"/>
    <s v="Liliana Saldarriaga Calderón"/>
    <n v="3148940912"/>
    <s v="lilianasc@elcolombiano.com.co"/>
    <s v="Partiendo de un proyecto de desarrollo a la medida de software, que requiere de un servicio en nube de almacenamiento y procesamiento, ¿se pueden agrupar los anteriores valores como un único proyecto o deben ser presentados de manera independiente en los anexos de Estudio de Mercado y Presupuesto? "/>
    <m/>
    <s v="En atención a su solicitud se le informa al interesado que es decisión del postulante si se presenta en un solo proyecto consolidado como lo indica o si bien prefiere lo puede presentar por aparte cada uno, ya que es  posible ambas opciones y si cumple con todos los requisitos técnicos que lo habilitan y a su vez con la capacidad jurídica para poder participar, podría presentar proyectos independientes dentro de la misma categoría. Complementando lo antes mencionado, es conveniente informarle que dentro del documento denominado &quot;CONDICIONES DE PARTICIPACIÓN CONVOCATORIA DEFINITIVA MINTIC No. 001 de 2021, DIRIGIDA A: MEDIOS DE COMUNICACIÓN NACIONALES EN LAS CATEGORIAS DE TELEVISIÓN, RADIO, PERIÓDICOS, REVISTAS Y MEDIOS DIGITALES&quot;,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
    <d v="2021-06-10T18:58:00"/>
    <x v="0"/>
    <x v="1"/>
    <s v="Daniela Alemán"/>
    <s v="Alvaro"/>
    <n v="25.554722222266719"/>
    <x v="0"/>
    <m/>
    <m/>
  </r>
  <r>
    <x v="263"/>
    <x v="0"/>
    <d v="2021-06-09T17:34:22"/>
    <d v="2021-06-11T17:34:22"/>
    <x v="0"/>
    <s v="(2) Asesoría o consultas sobre la postulación de propuestas"/>
    <s v=" EL COLOMBIANO S.A. &amp; CIA. S.C.A."/>
    <n v="890901352"/>
    <x v="4"/>
    <s v="(0) -Seleccione-"/>
    <x v="4"/>
    <s v="Liliana Saldarriaga Calderón"/>
    <n v="3148940912"/>
    <s v="lilianasc@elcolombiano.com.co"/>
    <s v="Partiendo de la premisa que se pueden prepagar servicios tipo nube hasta 3 años y teniendo en cuenta que se trata de costos variables mes a mes, ¿cómo se registra este ítem dentro del presupuesto y cómo se soporta esta variabilidad en la ejecución para demostrar la debida inversión?"/>
    <m/>
    <s v="Por otra parte, dando alcance a su otra solicitud el beneficiario debe contemplar dentro de su cronograma de ejecución y/o de actividades la ejecución presupuestal dentro de la vigencia 2021, esto es el 31 de diciembre de 2021._x000a__x000a_Así mismo se aclara que los productos y servicios que se adquieran para tener beneficios posteriores al término de la fecha de cierre del proyecto, deben acreditar su requerimiento en línea con el proyecto presentado, como por ejemplo las licencias y/o software, alquiler de hosting, entre otros, bienes y servicios que deben estar debidamente justificados según su necesidad y tiempo a adquirir, lo anterior teniendo en cuenta que es requisito para su pago. Sin embargo, el pago debe realizarse dentro del periodo asignado para la ejecución de los recursos en la resolución, en el caso del interesado podría pre-pagar dichas obligaciones en el transcurso de la ejecución del proyecto. Al respecto se aclara que, el término de vigencia o adquisición de los bienes y servicios a adquirir según lo antes señalado, no deben superar la duración o vigencia de la organización beneficiaria conforme lo acreditado en el certificado de existencia y representación legal expedido por la Cámara de Comercio del domicilio respectivo, o documento equivalente, así como el término de concesión o licencia de funcionamiento del medio, y no superar el servicio o software el término de 3 años (tiempo máximo que solo será aceptado si se sustenta debidamente la necesitad)._x000a__x000a_En este sentido se aclara a la peticionaria que se acredita la ejecución de los recursos otorgados con su pago según las condiciones y términos antes señalados, todo lo cual no puede superar la vigencia 2021._x000a_"/>
    <d v="2021-06-10T18:58:00"/>
    <x v="0"/>
    <x v="1"/>
    <s v="Daniela Alemán"/>
    <s v="Alvaro"/>
    <n v="25.39388888888061"/>
    <x v="0"/>
    <m/>
    <m/>
  </r>
  <r>
    <x v="264"/>
    <x v="0"/>
    <d v="2021-06-09T18:44:37"/>
    <d v="2021-06-11T18:44:37"/>
    <x v="0"/>
    <s v="(2) Asesoría o consultas sobre la postulación de propuestas"/>
    <s v="ENTRETENIMIENTO PARA TODOS SAS"/>
    <s v="NIT: 900.682.411-4"/>
    <x v="1"/>
    <s v="(Emisora/Podcast) Emisora/Podcast"/>
    <x v="5"/>
    <s v="Carolina Casas Vergel"/>
    <s v="317 5173052"/>
    <s v="ccasas@vibra.fm"/>
    <s v="Hola, buen día. Tenemos una consulta sobre la sección de estudio de mercado  En el caso de items que tengan el PRECIO BASADO EN ADHESIÓN INTRUMENTO CCE:  Colombia Compra Eficiente  ¿Es suficiente solo  ingresar en el excel del estudio de mercado el item, precio y  Codigo o Numero de Parte de este ITEM como se encuentra en Colombia Compra Eficiente (CCE) o también se debe adjuntar la cotización? Gracias"/>
    <m/>
    <s v="Le comunicamos que partiendo del eje estratégico que seleccionen y de la línea estratégica, encontrarán en el documento Anexo 5 Anexo técnico el título denominado “Estudio de Mercado” y un subtítulo  llamado “Requisitos Técnicos”, donde indica que en dado caso que el interesado se acoja  a los acuerdos marcos de precios de Colombia Compra Eficiente (CCE), el cual expresa lo siguiente: &quot;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_x000a__x000a_ Para tal efecto, se deberá incluir en la casilla “COTIZACION 1” del ANEXO 4.2. ESTUDIO DE MERCADO, el valor definido en el instrumento, indicando expresamente en la casilla “PRECIO BASADO EN ADHESION INSTRUMENTO CCE O PROVEEDOR EXCLUSIVO” el instrumento al cual corresponde.  De esta forma  en el ANEXO 4.2, el interesado deberá seleccionar  el “TIPO DE REFERENCIA DE PRECIO” en este caso “PRECIO BASADO EN ADHESION INSTRUMENTO CCE O PROVEEDOR EXCLUSIVO” y en la casilla “COTIZACIÓN 1” deberá  indicar el valor del precio de CCE, y por último en la casilla “JUSTIFICACIÓN VALOR SELECCIONADO” indicar que se acoge a los precios de los acuerdos marcos de referencia y mencionar los detalles del acuerdo marco al cual se acoge, de esta forma no es necesario adjuntar las otras dos cotizaciones.  "/>
    <d v="2021-06-10T19:11:00"/>
    <x v="0"/>
    <x v="0"/>
    <s v="Daniela Alemán"/>
    <s v="Alvaro"/>
    <n v="24.439722222159617"/>
    <x v="0"/>
    <m/>
    <m/>
  </r>
  <r>
    <x v="265"/>
    <x v="0"/>
    <d v="2021-06-09T18:52:55"/>
    <d v="2021-06-11T18:52:55"/>
    <x v="0"/>
    <s v="(2) Asesoría o consultas sobre la postulación de propuestas"/>
    <s v="RADIO SINCELEJO"/>
    <n v="6857171"/>
    <x v="3"/>
    <s v="(0) -Seleccione-"/>
    <x v="48"/>
    <s v="AURELIO GOMEZ ALVIZ"/>
    <n v="3015108606"/>
    <s v="aureliogomez@radiosincelejo.com.co"/>
    <s v="Buenas tardes  DOS DUDAS PARA RESOLVER LA PRIMERA en cuanto a al item  4.1.4 CERTIFICADO O COPIA DE LA LICENCIA DE OPERACIÓN EXPEDIDA POR AUTORIDAD COMPETENTE, SÍ FUERE EL CASO, EN LA QUE DEMUESTRA ESTAR AUTORIZADO PARA OPERAR EN COMO MEDIO PÚBLICO EN EL TERRITORIO NACIONAL, REGIONAL Y/O LOCAL, SEGÚN EL CASO.   NOS ENCONTRAMOS EN PROCESO DE RENOVACION DE LA CONCESION. SE SOLICITO LA PRORROGA DE LA CONCESION,  SE PUEDE ADJUNTAR UN DOCUMENTO QUE CERTIFIQUE ESO, COMO DOCUMENTO VALIDO PARA ESTE ITEM? "/>
    <m/>
    <s v="Dando alcance a sus solicitudes y respondiendo a su primera inquietud, nos permitimos  informarle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or lo anterior, si el trámite de renovación se efectuó en tiempo y está en proceso de verificación, la entidad validará lo correspondiente y si le asiste razón al interesado se dará aplicación al Art. 35 del Decreto 019 de 2012 y podrá participar en la convocatoria. "/>
    <d v="2021-06-10T19:33:00"/>
    <x v="0"/>
    <x v="1"/>
    <s v="Daniela Alemán"/>
    <s v="Alvaro"/>
    <n v="24.668055555608589"/>
    <x v="0"/>
    <m/>
    <m/>
  </r>
  <r>
    <x v="266"/>
    <x v="0"/>
    <d v="2021-06-09T18:52:55"/>
    <d v="2021-06-11T18:52:55"/>
    <x v="0"/>
    <s v="(2) Asesoría o consultas sobre la postulación de propuestas"/>
    <s v="RADIO SINCELEJO"/>
    <n v="6857171"/>
    <x v="3"/>
    <s v="(0) -Seleccione-"/>
    <x v="48"/>
    <s v="AURELIO GOMEZ ALVIZ"/>
    <n v="3015108606"/>
    <s v="aureliogomez@radiosincelejo.com.co"/>
    <s v="EN EL ITEM 4.1.3.1 Personas naturales MI CONSULTA ES LA SIGUIENTE. EL ESTABLECIMIENTO COMERCIAL ES DECIR LA CAMARA DE COMERCIO ESTA A NOMBRE DE OTRA PERSONA DIFERETEN, A QUIEN ES EL REPRESENTANTE LEGAL DE LA CONCESION. PODRIA ADJUNTARSE UN PODER O UNA AUTORIZACION EN DICHO CASO, O QUE SOLUCION PODRIA DARSE EN ESTE PUNTO?"/>
    <m/>
    <s v="Por otra parte, dando alcance a su segunda solicitud se le informa al interesado que dentro del documento denominado &quot;CONDICIONES DE PARTICIPACIÓN CONVOCATORIA DEFINITIVA MINTIC No. 001 de 2021, DIRIGIDA A: MEDIOS DE COMUNICACIÓN NACIONALES EN LAS CATEGORIAS DE TELEVISIÓN, RADIO, PERIÓDICOS, REVISTAS Y MEDIOS DIGITALES&quot;, en el numeral 4.1.1 “CARTA DE PRESENTACION DE LA PROPUESTA (ANEXO 1)”, se expresa lo siguiente: En el evento en que el representante legal tenga alguna limitación, se deberá adjuntar copia del acta o documento en el que conste la autorización del órgano societario competente para participar de la convocatoria. Adicionalmente en ese mismo documento,  en el siguiente numeral 4.1.1.2. “PRESENTACIÓN DE PROPUESTA MEDIANTE APODERADO”, dice: Si el participante actúa a través de un representante o apoderado, deberá acreditar mediante documento legalmente expedido, que su representante o apoderado está expresamente facultado para presentar la propuesta – solicitud de financiación y notificarse del acto administrativo respectivo en caso de resultar beneficiario. De esta forma, deberá adjuntar en su propuesta la documentación previamente mencionada.              Lo invitamos a consultar lla totalidad de los documentos oficiales de la convocatoria , los cuales se encuentran publicados en el micrositio https://mintic.gov.co/transformaciondigitalmedios, botón DOCUMENTOS DEL PROCESO._x000a__x000a_"/>
    <d v="2021-06-10T19:33:00"/>
    <x v="0"/>
    <x v="1"/>
    <s v="Daniela Alemán"/>
    <s v="Alvaro"/>
    <n v="24.668055555608589"/>
    <x v="0"/>
    <m/>
    <m/>
  </r>
  <r>
    <x v="267"/>
    <x v="0"/>
    <d v="2021-06-10T08:58:53"/>
    <d v="2021-06-12T08:58:53"/>
    <x v="0"/>
    <s v="(2) Asesoría o consultas sobre la postulación de propuestas"/>
    <s v="Noticiero 90 Minutos "/>
    <n v="9000215378"/>
    <x v="2"/>
    <s v="(0) -Seleccione-"/>
    <x v="9"/>
    <s v="Ana María Alzate"/>
    <n v="3122867219"/>
    <s v="amalzate@uao.edu.co"/>
    <s v="Teniendo en cuenta su respuesta nos surge otra duda: La Unión Temporal (Noticiero 90 Minutos) es una programadora independiente que emite a través de Telepacífico sin percibir ningún recurso del dineros públicos, además toda la producción y emisión se realiza desde sede propia cancelando a Telepacífico los derechos de emisión. Siendo así, aún seguimos quedando fuera de la convocatoria solo por el hecho de emitir a través de un canal regional, subrayando el hecho que Telepacífico no tiene ningún derecho sobre el noticiero? "/>
    <m/>
    <s v="De acuerdo a su inquietud, en el ANEXO 6 “DISTRIBUCION RECURSOS IMPLEMENTACION ARTICULO 105 LEY 2063 de 2020”,  en el punto 7 “IDENTIFICACIÓN POBLACIÓN OBJETIVO”,  en el item “Televisión”, podrá identificar la exclusión de los diferentes operadores que ostentan condiciones de entidades estatales; siendo así y de acuerdo a su consulta, su proyecto lo podría encaminar de acuerdo al anexo 5 “Anexo técnico”,  en la “Categoría No. 2 Televisión”, cumpliendo con los requisitos allí establecidos. Así mismo, en el punto 8.2 “EJE 2 – ACOMPAÑAMIENTO EN LA TRANSFORMACIÓN DE LOS PROCESOS EMPRESARIALES”, en el item 8.2.1.1.1 “Televisión”,  podrá delimitar y estructurar su propuesta que permite que al interior de los procesos operativos del MinTIC/FUNTIC, generar  un adecuado proceso de evaluación y habilitación del mismo."/>
    <d v="2021-06-10T19:43:00"/>
    <x v="0"/>
    <x v="0"/>
    <s v="Daniela Alemán"/>
    <s v="Alvaro"/>
    <n v="10.735277777770534"/>
    <x v="0"/>
    <m/>
    <m/>
  </r>
  <r>
    <x v="268"/>
    <x v="0"/>
    <d v="2021-06-10T11:07:10"/>
    <d v="2021-06-12T11:07:10"/>
    <x v="0"/>
    <s v="(1) Problemas o inquietudes técnicas en las plataformas"/>
    <s v="Quinesis"/>
    <n v="1104702383"/>
    <x v="1"/>
    <s v="(Video) Video"/>
    <x v="5"/>
    <s v="Sandra Paola Vera Henao"/>
    <n v="3118548737"/>
    <s v="paolahenver@outlook.com"/>
    <s v="Hola buenos días, agradezco que me puedan colaborar dejando solo una postulación y borrando las demás, ya que por equivocación no se como eliminarlas. "/>
    <m/>
    <s v="Cordial saludo,_x000a__x000a_Señora: SANDRA PAOLA VERA HENAO_x000a__x000a_De acuerdo a su solicitud nos permitimos informarle que se realiza la validación en los procesos de convocatoria y se evidencia que no se encuentran registros de procesos por parte de ustedes, si ya creo una o más postulaciones la solicitud deberá generarle un número de radicado, de lo contrario si no genera el radicado quiere decir que la solicitud queda como borrador y no genera ningún tipo de instancia en el aplicativo._x000a__x000a_Nota: Si cuenta con los números de radicado de las solicitudes por favor enviarlos por este medio para realizar la búsqueda, si no cuenta con el número se requiere que realice de nuevo la solicitud hasta generar el número de radicado._x000a_"/>
    <d v="2021-06-11T12:56:00"/>
    <x v="2"/>
    <x v="2"/>
    <s v="Unión Temporal Indepro-BPM"/>
    <s v="Alvaro"/>
    <n v="25.81388888892252"/>
    <x v="0"/>
    <m/>
    <m/>
  </r>
  <r>
    <x v="269"/>
    <x v="0"/>
    <d v="2021-06-10T11:35:03"/>
    <d v="2021-06-12T11:35:03"/>
    <x v="0"/>
    <s v="(2) Asesoría o consultas sobre la postulación de propuestas"/>
    <s v="Revista Vive Afro SAS"/>
    <n v="901014437"/>
    <x v="1"/>
    <s v="(Revista) Revista"/>
    <x v="5"/>
    <s v="Revista Vive Afro"/>
    <n v="3208900257"/>
    <s v="proyectos@revistaviveafro.com"/>
    <s v="Buen día,  Quisiera saber para las cotizaciones ya que hay que pedir fecha de mantenimiento de la oferta, si hay algún problema con que estas no se mantengan más de 7-15 días, ya que las empresas no mantienen sus precios por un periodo más prolongado. Esto significa que las cotizaciones posiblemente al ser revisadas por ustedes luego del cierre de la convocatoria ya no estarán vigentes con esos precios.  Adjunto un ejemplo de cotización.  Gracias."/>
    <s v="https://mintic.sharepoint.com/:b:/g/direccion_economia_digital/EecRFpCZuwFKpTZ6bgqE5bUBKZbeg5eYHvW_i8JYx1mDRA?e=eSJpl1"/>
    <s v="Dando respuesta a su solicitud, según el anexo técnico No5, en el item 8.2.1.3.3 , Condiciones generales de las cotizaciones, para que tengan validez las cotizaciones allegadas,estas deberán cumplir con los requisitos legales vigentes y deben contener como mínimo los siguientes criterios:_x000a_• Nombre del proveedor _x000a_• Identificación del proveedor_x000a_• Dirección del proveedor _x000a_• Teléfono del proveedor _x000a_• Correo electrónico del proveedor_x000a_• Nombre del producto o servicio _x000a_• Descripción detallada de cada bien o servicio_x000a_• Lista de cantidades, precios unitarios y totales_x000a_• Impuestos_x000a_• Fecha de presentación y declaración de mantenimiento de la oferta_x000a_• Firma de representante legal o la persona facultada para comprometer al oferente, para facilitar la evaluación y la comparación de las cotizaciones, el evaluador tendrá la facultad de solicitar a los proponentes la aclaración de cualquiera de las cotizaciones de los proveedores relacionados en el ANEXO 4.2._x0009_ESTUDIO DE MERCADO._x000a__x000a_La solicitud de aclaración y la respuesta correspondiente deberán efectuarse por escrito, a través de los medios previstos por el MinTIC/FUNTIC, pero no se solicitará modificación de los precios o del contenido de la cotización, salvo las que sean necesarias para confirmar la corrección de posibles errores aritméticos que el evaluador haya identificado durante la etapa de revisión de las cotizaciones._x000a__x000a_ Todas las cotizaciones presentadas deben ser expresadas en pesos colombianos y relacionadas en el ANEXO 4.2. ESTUDIO DE MERCADO, garantizando la descripción del valor bien o servicio para ser comparable.  De la misma forma, en relación con las cotizaciones que se acojan a los Acuerdos Marcos de precios de CCE, dentro el Anexo No. 5 “Anexo Técnico”, en cada una de las líneas estratégicas se menciona el titulo denominado “Requisitos Técnicos”, en el ítem 2 que dice qu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COTIZACION 1” del ANEXO 4.2. ESTUDIO DE MERCADO, el valor definido en el instrumento, indicando expresamente en la casilla “PRECIO BASADO EN ADHESION INSTRUMENTO CCE O PROVEEDOR EXCLUSIVO” el instrumento al cual corresponde._x000a_"/>
    <d v="2021-06-11T12:27:00"/>
    <x v="0"/>
    <x v="9"/>
    <s v="Daniela Alemán"/>
    <s v="Nicolas"/>
    <n v="24.865833333344199"/>
    <x v="0"/>
    <m/>
    <m/>
  </r>
  <r>
    <x v="270"/>
    <x v="0"/>
    <d v="2021-06-10T11:48:32"/>
    <d v="2021-06-12T11:48:32"/>
    <x v="0"/>
    <s v="(2) Asesoría o consultas sobre la postulación de propuestas"/>
    <s v="Quinesis"/>
    <n v="1104702383"/>
    <x v="1"/>
    <s v="(Video) Video"/>
    <x v="5"/>
    <s v="Sandra Paola Vera Henao"/>
    <n v="3118548737"/>
    <s v="paolahenver@outlook.com"/>
    <s v="Hola buenos días, agradecemos se puedan comunicar conmigo debido a una gran inquietud que tenemos para aplicar a la convocatoria frente al marco legal de constitución. Agradecemos por favor llamarnos."/>
    <m/>
    <s v="En atención a su solicitud se le informa al interesado que el único medio por el cual se darán soluciones a sus inquietudes es a través del Centro de Consulta. Por lo tanto, en dado caso de presentarse inquietudes adicionales lo invitamos a formular de manera clara y concisa sus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
    <d v="2021-06-11T11:09:00"/>
    <x v="0"/>
    <x v="5"/>
    <s v="Daniela Alemán"/>
    <s v="Alvaro"/>
    <n v="23.34111111110542"/>
    <x v="0"/>
    <m/>
    <m/>
  </r>
  <r>
    <x v="271"/>
    <x v="0"/>
    <d v="2021-06-10T11:56:30"/>
    <d v="2021-06-12T11:56:30"/>
    <x v="0"/>
    <s v="(2) Asesoría o consultas sobre la postulación de propuestas"/>
    <s v="Omwekiatl"/>
    <n v="1144060694"/>
    <x v="1"/>
    <s v="(Video) Video"/>
    <x v="9"/>
    <s v="Omar Jordán Jordán"/>
    <n v="3168356087"/>
    <s v="ojorcio@gmail.com"/>
    <s v="Hola, quiero saber si mi proyecto es adecuado para la convocatoria y cuándo es el próximo ciclo de convocatorias? buen día. https://drive.google.com/drive/folders/1WmiIcL6q9sdJgluQBsPan9vcAiXI3buC?usp=sharing"/>
    <m/>
    <s v="Dando alcance a su solicitud se le informa al interesado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Teniendo en cuenta lo anterior, le informamos que este canal esta orientado a resolver dudas sobre los Anexos técnicos y demás documentos que hacen parte de la convocatoria. Por lo anterior  lo invitamos a consultar y validar los términos de participación en los anexos publicados en el micrositio: https://www.mintic.gov.co/transformaciondigitalmedios. "/>
    <d v="2021-06-11T11:14:00"/>
    <x v="0"/>
    <x v="1"/>
    <s v="Daniela Alemán"/>
    <s v="Alvaro"/>
    <n v="23.291666666627862"/>
    <x v="0"/>
    <m/>
    <m/>
  </r>
  <r>
    <x v="272"/>
    <x v="0"/>
    <d v="2021-06-10T12:07:36"/>
    <d v="2021-06-12T12:07:36"/>
    <x v="0"/>
    <s v="(2) Asesoría o consultas sobre la postulación de propuestas"/>
    <s v="GERMAN TOBON"/>
    <n v="79943316"/>
    <x v="3"/>
    <s v="(0) -Seleccione-"/>
    <x v="5"/>
    <s v="GERMAN ANDRES TOBON CAMELO"/>
    <n v="3103209691"/>
    <s v="GERMANTOBON77@GMAIL.COM"/>
    <s v="Frente a la consulta de cuantas propuestas puede presentar una Persona Juridica, hemos recibido, dos respuestas que nos parece se contradice.  En la primera se dice:  &quot;De acuerdo con lo expresado en su petición “ buenos días, a continuación las siguientes consultas:  1. Cuando se menciona que es un valor máximo por PROYECTO, es un proyecto por emisora? o por cada emisora pueden haber mas de un proyecto? 2. Los anexos están disponibles en Word para poder alimentar toda la información o toca transcribirlos?  Muchas gracias. ”    Se procede a responder lo siguiente:    En atención a su solicitud, le informamos que para los proyectos que serán objeto de financiación por parte del FUNTIC y la distribución de los recursos, para el caso de radiodifusión sonora ubicada en la Categoría No. 1 se tiene un presupuesto de $ 30.923.223.473,00, en donde se encuentra subcategorizado en emisoras Clase A, B, C y D. Por lo tanto, el valor máximo del rango se le asignó a la Clase A que es la categoría con mayor nivel de potencia y el valor mínimo del rango se le asignó a la Clase D, y en la asignación se fue disminuyendo el mismo monto entre las clases intermedias, de forma ponderada, a continuación se señalan en detalle dichos valores:   • Subcategoría 1.1. Clase A, Valor máximo para financiar por Proyecto Hasta $ 100.000.000 y Valor máximo para financiar por Subcategoría Hasta $ 3.640.000.000. • Subcategoría 1.1. Clase B, Valor máximo para financiar por Proyecto Hasta $ 83.333.333 y Valor máximo para financiar por Subcategoría Hasta $ $ 9.240.317.275. • Subcategoría 1.1. Clase C, Valor máximo para financiar por Proyecto Hasta $ 66.666.666 y Valor máximo para financiar por Subcategoría Hasta $ 10.596.185.194. • Subcategoría 1.1. Clase D, Valor máximo para financiar por Proyecto Hasta $ 50.000.000 y Valor máximo para financiar por Subcategoría Hasta $ 7.446.721.004.   Teniendo en cuenta lo anterior, el valor máximo para financiar por proyecto corresponde al monto máximo asignado por proyecto presentado por cada participante; así mismo, cada participante solo podrá presentar un proyecto dentro de cada una de las categorías o subcategorías.&quot;  En la segunda dice:   &quot; 2. Si deseamos presentar una propuesta por cada sub-categoria, siendo una emisora clase A ( $ 100.000.000), tomaria los 100 MM como monto total por emisora o 100 MM por cada proyecto en cada sub-categoria, es decir un total de 300 MM ya que presentaríamos un proyecto para cada una de las 3 categorias.&quot;  De esta forma, se le informa al interesado que si es posible presentar más de una propuestas dentro de la misma categoría en diferentes subcategorías, ejes y líneas estratégica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quot; "/>
    <m/>
    <s v="Dando respuesta a su solicitud, ratificamos que la respuesta a su solicitud es la siguiente:  Si deseamos presentar una propuesta por cada sub-categoria, siendo una emisora clase A ( $ 100.000.000), tomaria los 100 MM como monto total por emisora o 100 MM por cada proyecto en cada sub-categoria, es decir un total de 300 MM ya que presentaríamos un proyecto para cada una de las 3 categorias.&quot;  De esta forma, se le informa al interesado que si es posible presentar más de una propuestas dentro de la misma categoría en diferentes subcategorías, ejes y líneas estratégica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quot; "/>
    <d v="2021-06-11T15:35:00"/>
    <x v="0"/>
    <x v="9"/>
    <s v="Daniela Alemán"/>
    <s v="Alvaro"/>
    <n v="27.456666666723322"/>
    <x v="0"/>
    <m/>
    <m/>
  </r>
  <r>
    <x v="273"/>
    <x v="0"/>
    <d v="2021-06-10T12:07:36"/>
    <d v="2021-06-12T12:07:36"/>
    <x v="0"/>
    <s v="(2) Asesoría o consultas sobre la postulación de propuestas"/>
    <s v="GERMAN TOBON"/>
    <n v="79943316"/>
    <x v="3"/>
    <s v="(0) -Seleccione-"/>
    <x v="5"/>
    <s v="GERMAN ANDRES TOBON CAMELO"/>
    <n v="3103209691"/>
    <s v="GERMANTOBON77@GMAIL.COM"/>
    <s v="Adicionalmente no se nos dio respuesta al siguiente interrogante:  Cual seria en monto a adjudicar por persona juridica, si esta presenta varios proyectos (3) y estos tres son adjudicados?  "/>
    <m/>
    <s v="Dando respuesta a su solicitud se le informa al interesado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4. REQUISITOS HABILITANTES, podrá consultar los requisitos tanto jurídicos como técnicos definitivos, de esta forma podrá validar y verificar si estaría habilitado para presentar su proyecto. Teniendo en cuenta que cumpla con todos los requisitos técnicos y jurídicos habilitantes el valor a desembolsar al proponente (persona jurídica) seria por el valor de cada uno de los proyectos adjudicados. Como bien lo indica en su pregunta, si presenta tres (3) proyectos y los tres (3) salen adjudicados el valor final sería la suma de los tres proyectos. "/>
    <d v="2021-06-11T15:35:00"/>
    <x v="0"/>
    <x v="1"/>
    <s v="Daniela Alemán"/>
    <s v="Alvaro"/>
    <n v="27.456666666723322"/>
    <x v="0"/>
    <m/>
    <m/>
  </r>
  <r>
    <x v="274"/>
    <x v="0"/>
    <d v="2021-06-10T12:37:31"/>
    <d v="2021-06-12T12:37:31"/>
    <x v="0"/>
    <s v="(2) Asesoría o consultas sobre la postulación de propuestas"/>
    <s v="FUNDACIÓN UNIVERSIDAD DE BOGOTA JORGE TADEO LOZANO"/>
    <n v="8600068486"/>
    <x v="3"/>
    <s v="(0) -Seleccione-"/>
    <x v="22"/>
    <s v="LINA FABIOLA MEJÍA AVILA"/>
    <n v="3202634071"/>
    <s v="linaf.mejiaa@utadeo.edu.co"/>
    <s v="Cordial Saludo,   Revisada los términos de la convocatoria actual no solicitan cotización de póliza ni certificación de cuenta bancaria como en el borrador si estaba quisiera confirmar dicha información. "/>
    <m/>
    <s v="En atención a su solicitud se le informa a la interesada que dentro del Anexo No. 5 “Anexo Técnico”, en el numeral 12 “GARANTIA DE CUMPLIMIENTO DE CONDICIONES LEGALES”, se explican las condiciones legales con respecto a la Póliza de Cumplimiento en donde el beneficiario deberá presentar un contrato en el término previsto para el efecto un seguro contenido en una PÓLIZA DE CUMPLIMIENTO DE DISPOSICIONES LEGALES que deberá atender las siguientes condiciones:_x000a__x000a_a._x0009_Las aseguradoras deben contar con un capital adecuado, suficiente para expedir las garantías requeridas, y cumplir con los requisitos de patrimonio adecuado, de acuerdo con el Decreto 2555 de 2010 y las normas que lo complementan emanadas de la Superintendencia Financiera._x000a_b._x0009_La garantía deberá ser presentada por el beneficiario de la financiación dentro de los diez (10) días calendario siguientes a la fecha de firmeza del acto administrativo que ordene el desembolso a cada una de las propuestas elegidas, cubrirá los perjuicios derivados del incumplimiento de las obligaciones adquiridas por aquel._x000a_c._x0009_Valor garantizado: Cien por ciento (100%) del valor total de la financiación o en el evento en que se defina más de un desembolso, el monto garantizado corresponderá al desembolso de mayor valor.  _x000a_d._x0009_Tomador: El beneficiario del financiamiento_x000a_e._x0009_Asegurado/Beneficiario: Ministerio de Tecnologías de la Información y las Comunicaciones con NIT No. 899.999.053-1 y del Fondo Único de Tecnologías de la Información y las Comunicaciones con NIT No. 800.131.648-6. _x000a_f._x0009_Vigencia de la Garantía: Desde el día de la expedición de la resolución que ordene el desembolso a cada una de las propuestas elegidas, por el término de ejecución de los proyectos exigido en la convocatoria._x000a_g._x0009_Anexar el soporte del pago de la prima, expedido por la aseguradora._x000a_h._x0009_La póliza de cumplimiento de disposiciones legales debe encontrarse firmada por el representante legal del garante._x000a_i._x0009_Se debe citar expresamente el número del acto administrativo por medio del cual se ordena el desembolso a cada una de las propuestas y categorías aprobadas._x000a_j._x0009_Condición de pago: Una vez quede en firme el acto administrativo que declara el siniestro, previo debido proceso administrativo adelantado en los términos del artículo 34 y siguientes del CPACA._x000a__x000a_De acuerdo a lo anterior la solicitante beberá acogerse a los dichos parámetros y no como lo expreso en su pregunta, de presentar una cotización de la póliza. _x000a__x000a_Por otro lado en relación a la certificación bancaria dentro del documento denominado &quot;CONDICIONES DE PARTICIPACIÓN CONVOCATORIA DEFINITIVA MINTIC No. 001 de 2021, DIRIGIDA A: MEDIOS DE COMUNICACIÓN NACIONALES EN LAS CATEGORIAS DE TELEVISIÓN, RADIO, PERIÓDICOS, REVISTAS Y MEDIOS DIGITALES&quot;, en el numeral 1.14.2. “Obligaciones de los beneficiarios”, encontrara el siguiente ítem “c” que expresa lo siguiente: Allegar una certificación de la cuenta bancaria que destinará para el manejo de los recursos una vez se notifique del acto administrativo que otorga el beneficio. Dicha certificación deberá tener fecha de expedición no mayor a seis meses anteriores a la fecha del acto, indicando que la misma pertenece al beneficiario o su representante legal y se encuentre activa. _x000a_"/>
    <d v="2021-06-11T11:19:00"/>
    <x v="0"/>
    <x v="1"/>
    <s v="Daniela Alemán"/>
    <s v="Alvaro"/>
    <n v="22.691388888924848"/>
    <x v="0"/>
    <m/>
    <m/>
  </r>
  <r>
    <x v="275"/>
    <x v="0"/>
    <d v="2021-06-10T15:42:51"/>
    <d v="2021-06-12T15:42:51"/>
    <x v="0"/>
    <s v="(3) Solicitudes u observaciones al proceso de convocatoria"/>
    <s v="Kratos Consultores S.A.S"/>
    <s v="900696032-7"/>
    <x v="1"/>
    <s v="(Revista) Revista"/>
    <x v="9"/>
    <s v="Vanessa Vásquez"/>
    <n v="3164592927"/>
    <s v="derlyvanessav@gmail.com"/>
    <s v="Cordial saludo   La empresa se postulará a la categoría &quot;Medio de comunicación digital&quot; y para ello se piden las licencias que certifiquen que tenemos hosting, dominio URL propios y que estamos creados antes del 11 de marzo de 2020, sin embargo, en ese momento teníamos un operador distinto al que tenemos ahora. En ese caso, se anexa la certificación del operador antiguo o puede ser el operador vigente? "/>
    <m/>
    <s v="En atención a su solicitud se le informa al interesado que en el Anexo No. 5 “Anexo Técnico”, en el numeral 7.5. “Categoría No. 5 Medios de comunicación digitales”, se dan a conocer los requisitos y condiciones de participación, donde se expresa lo siguient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_x000a_1. Que correspondan a medios de comunicación colombianos, cuyo canal de difusión sea únicamente página web._x000a_2. La página web del medio debe haberse creado y encontrarse activa, antes del 11 de marzo del año 2020._x000a_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4. Que el medio realice la producción de contenido informativo de carácter periodístico y/o de producción de noticias y/o cultural._x000a__x000a_Fi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_x000a__x000a_Adicionalmente se le sugiere al interesado remitir toda la documentación pertinente que soporte los requisitos habilitantes, como lo expresa en su pregunta, la cual será analizada y debidamente estudiada."/>
    <d v="2021-06-11T13:48:00"/>
    <x v="0"/>
    <x v="1"/>
    <s v="Daniela Alemán"/>
    <s v="Alvaro"/>
    <n v="22.085833333258051"/>
    <x v="0"/>
    <m/>
    <m/>
  </r>
  <r>
    <x v="276"/>
    <x v="0"/>
    <d v="2021-06-10T17:29:13"/>
    <d v="2021-06-12T17:29:13"/>
    <x v="0"/>
    <s v="(2) Asesoría o consultas sobre la postulación de propuestas"/>
    <s v="Fundación Naturaleza y Vida "/>
    <s v="821001182-5"/>
    <x v="3"/>
    <s v="(0) -Seleccione-"/>
    <x v="3"/>
    <s v="Martha Lucia Torres Silva"/>
    <n v="3184520062"/>
    <s v="juventudstsevilla@hotmail.com "/>
    <s v="Buenas tardes en el proyecto de Transformación Digital, se puede incluir en el mejoramiento de estudios una consola Digital, un procesador de audio, "/>
    <m/>
    <s v="De acuerdo a su inquietud, en el anexo 5 “Anexo técnico”, en el item 7 “IDENTIFICACION DE LAS CATEGORIAS, REQUISITOS Y CONDICIONES DE PARTICIPACION”, en el punto 7.1 “Categoría No. 1 Radiodifusión sonora”, allí encontrara los “Requisitos específicos por subcategoría”, los cuales se deben tener en cuenta en el momento de aplicar con su proyecto.   Así mismo en el punto 8, en el “EJE 2 – “ACOMPAÑAMIENTO EN LA TRANSFORMACIÓN DE LOS PROCESOS EMPRESARIALES”,  en el item 8.2.1 “ACTUALIZACIÓN Y/O ADQUISICIÓN E IMPLEMENTACIÓN DE HARDWARE Y/O SOFTWARE ESPECÍFICO AL PROCESO OPERATIVO”, donde se menciona que en esta línea se permite modelos de negocio organizados para robustecer los procesos operativos o misionales de las organizaciones, diseñando y/o fortaleciendo estructuras empresariales basadas en tecnología, con equipos, elementos, dispositivos o aplicaciones que incorporen cambios y métodos ágiles a sus procesos productivos; en el item 8.2.1.1.2 “Radiodifusión sonora”,  se indica que la Gestión de la preproducción y producción, postproducción, emisión, distribución y la gestión comercial, podria aplicar con su proyecto a nivel de Hardware y/o Software según corresponda; es de aclarar que para esta categoría No se incluye equipos para la transformación de radio análoga a digital. "/>
    <d v="2021-06-11T13:58:00"/>
    <x v="0"/>
    <x v="9"/>
    <s v="Daniela Alemán"/>
    <s v="Alvaro"/>
    <n v="20.479722222138662"/>
    <x v="0"/>
    <m/>
    <m/>
  </r>
  <r>
    <x v="277"/>
    <x v="0"/>
    <d v="2021-06-10T19:06:12"/>
    <d v="2021-06-12T19:06:12"/>
    <x v="0"/>
    <s v="(2) Asesoría o consultas sobre la postulación de propuestas"/>
    <s v="tobon camelo s en c"/>
    <n v="800111107"/>
    <x v="3"/>
    <s v="(0) -Seleccione-"/>
    <x v="49"/>
    <s v="GERMAN ANDRES TOBON"/>
    <n v="3103209691"/>
    <s v="germantobon77@gmail.com"/>
    <s v="Buenas noches.    Con base en la información plasmada en el Anexo No. 5 “Anexo Técnico”, estamos interesados en poder implementar en nuestra emisora una Consola Digital Profesional que nos aportaría a nivel operativo muchas ventajas como procesos de automatización de herramientas como un Software de Emisión (que permite optimizar tiempos de nuestro recurso humano en la programación/emisión de contenido, generación de informes, etc), ausencias de audio en Antena o streaming mediante detección de silencios y activación de fuentes de audio de respaldo (mejorando/garantizando los tiempos de audiencia de nuestros oyentes), cámaras de video para implementar soluciones automatizadas de Visual Radio por detección de nivel de los micrófonos (estableciendo futuras nuevas líneas de negocio audiovisual con ingresos complementarios en el área digital), aprovechamiento de recursos para ejecutar labores de Producción en simultáneo con la Emisión (optimizando igualmente tanto recursos físicos/hardware como humano al poder acometer ambas funciones simultáneamente con el mismo equipo/consola), incorporación de tecnologías emergentes para implementar periféricos  con funciones nuevas que tienen conexionado de audio por diferentes protocolos de AoIP (habilitando la emisora para estar en la vanguardia de nuevas soluciones radiales), por citar solo algunos ejemplos. Todas estas opciones con nuestra consola de audio actual NO SON POSIBLES y nos interesaría aprovechar esta oportunidad para robustecer el centro de operaciones de la emisora con una consola digital profesional que ofrece este tipo de prestaciones.  Es importante resaltar que este tipo de implementación de una Consola Digital Profesional no afectaría los parámetros técnicos esenciales ya autorizados por el MinTIC y no estaríamos generando ningún tipo de transformación de Radio Analógica (FM actual) a Digital (IBOC, DAB o DRM por citar algunos ejemplos)"/>
    <m/>
    <s v="En atención a su consulta se le informa al interesado que en el anexo No. 5 “Anexo Técnico”, en el numeral 8.2. “EJE 2 – ACOMPAÑAMIENTO EN LA TRANSFORMACIÓN DE LOS PROCESOS EMPRESARIALES”, de acuerdo a su manifestación se podría enmarcar su propuesta, en la línea estratégica “ACTUALIZACIÓN Y/O ADQUISICIÓN E IMPLEMENTACIÓN DE HARDWARE Y/O SOFTWARE ESPECÍFICO AL PROCESO OPERATIVO”, ya que esta línea como bien se indica: permitirá modelos de negocio organizados para robustecer los procesos operativos o misionales de las organizaciones, diseñando y/o fortaleciendo estructuras empresariales basadas en tecnología, con equipos, elementos, dispositivos o aplicaciones que incorporen cambios y métodos ágiles a sus procesos productivos._x000a_Partiendo de lo anterior, se le sugiere al interesado delimitar y estructurar el proceso operativo al cual se enfocará su propuesta de hardware y/o Software, a continuación se muestran dichos procesos operativos para radiodifusión sonora:_x000a_•_x0009_Gestión de la preproducción y producción: Hardware y/o Software que permita la investigación, planificación y desarrollo de contenidos radiales._x000a_•_x0009_Gestión de la postproducción: Hardware y/o Software que permita la manipulación, edición y administración de los productos radiales._x000a_•_x0009_Gestión de la emisión: Hardware y/o Software que permita la manipulación, edición y administración de los productos radiales. (No incluye equipos para la transformación de radio análoga a digital*)._x000a_•_x0009_Gestión de la distribución: Hardware y/o Software para la difusión y contribución de las señales de radiodifusión sonora sobre diferentes medios, canales o plataformas (no incluye equipos, dispositivos y/o aplicaciones para la radiodifusión terrestre de las señales de radio análoga o digital). _x000a_•_x0009_Gestión comercial: Hardware y/o Software que enmarcan los procesos de mercadeo digital, gestión de ventas digitales, caracterización de audiencias, contratación de servicio y gestión del cliente mediante plataformas digitales y atención al ciudadano._x000a_"/>
    <d v="2021-06-11T15:38:00"/>
    <x v="0"/>
    <x v="1"/>
    <s v="Daniela Alemán"/>
    <s v="Alvaro"/>
    <n v="20.529999999969732"/>
    <x v="0"/>
    <m/>
    <m/>
  </r>
  <r>
    <x v="278"/>
    <x v="0"/>
    <d v="2021-06-10T20:27:47"/>
    <d v="2021-06-12T20:27:47"/>
    <x v="0"/>
    <s v="(2) Asesoría o consultas sobre la postulación de propuestas"/>
    <s v="CLARIN de Colombia"/>
    <n v="900441830"/>
    <x v="1"/>
    <s v="(Prensa) Prensa"/>
    <x v="5"/>
    <s v="José Manuel Arango Camelo"/>
    <n v="3112613094"/>
    <s v="clarinesdecolombia@gmail.com"/>
    <s v="La propuesta o modelo para presentarnos ante esta convocatoria de MinTic, se debe realizar en algún formato especial?"/>
    <m/>
    <s v="En atención a su consulta le indicamos que los documentos que deben remitirse son los documentos que se encuentran en el micro sitio https://www.mintic.gov.co/transformaciondigitalmedios  y  corresponden a los anexos _x000a_4.0 Propuesta de contenido metodológico _x000a_4.1 Plan de trabajo _x000a_4.2 Estudio de mercado _x000a_4.3 Presupuesto  _x000a__x000a_Teniendo en cuenta lo anterior cabe aclarar que los únicos documentos con formato son los mencionados anteriormente, para el resto de la documentación a presentar no existe formato para la misma._x000a_"/>
    <d v="2021-06-11T14:55:00"/>
    <x v="0"/>
    <x v="11"/>
    <s v="Daniela Alemán"/>
    <s v="Alvaro"/>
    <n v="18.453611111151986"/>
    <x v="0"/>
    <m/>
    <m/>
  </r>
  <r>
    <x v="279"/>
    <x v="0"/>
    <d v="2021-06-10T20:27:47"/>
    <d v="2021-06-12T20:27:47"/>
    <x v="0"/>
    <s v="(2) Asesoría o consultas sobre la postulación de propuestas"/>
    <s v="CLARIN de Colombia"/>
    <n v="900441830"/>
    <x v="1"/>
    <s v="(Prensa) Prensa"/>
    <x v="5"/>
    <s v="José Manuel Arango Camelo"/>
    <n v="3112613094"/>
    <s v="clarinesdecolombia@gmail.com"/>
    <s v="¿Es necesario presentar  productos a adquirir, y con ello cotizaciones?"/>
    <m/>
    <s v="En atención a su consulta le indicamos que de acuerdo a los documentos de la convocatoria y específicamente al documento 5 anexo técnico, ítem 8 CARACTERISTICAS Y CONDICIONES DE LOS EJES ESTRATEGICOS PARA EL DESARROLLO DE PROYECTOS OBJETO DE FINANCIACION, Podrá encontrar la información correspondiente al como debe presentar la información. y la forma en como debe presentar las cotizaciones se encuentra en el punto 8.1.2.4 Condiciones generales de las cotizaciones. _x000a__x000a_"/>
    <d v="2021-06-11T14:55:00"/>
    <x v="0"/>
    <x v="11"/>
    <s v="Daniela Alemán"/>
    <s v="Alvaro"/>
    <n v="18.453611111151986"/>
    <x v="0"/>
    <m/>
    <m/>
  </r>
  <r>
    <x v="280"/>
    <x v="0"/>
    <d v="2021-06-10T20:27:47"/>
    <d v="2021-06-12T20:27:47"/>
    <x v="0"/>
    <s v="(2) Asesoría o consultas sobre la postulación de propuestas"/>
    <s v="CLARIN de Colombia"/>
    <n v="900441830"/>
    <x v="1"/>
    <s v="(Prensa) Prensa"/>
    <x v="5"/>
    <s v="José Manuel Arango Camelo"/>
    <n v="3112613094"/>
    <s v="clarinesdecolombia@gmail.com"/>
    <s v="¿se puede incluir como complemento a adquisición sede?"/>
    <m/>
    <s v="En atención a su consulta le indicamos que teniendo en cuenta el documento 5 anexo técnico, ítem 13 RESTRICCIONES DE PARA EL USO DE RECURSOS indica lo siguiente:_x000a_ _x000a_Los recursos objeto de la presente convocatoria y sus categorías estarán en su totalidad a los dispuesto en el artículo 105 de la Ley 2063 de 2020 que dispone la Transformación digital y fortalecimiento de los medios de comunicación como un referente para la reactivación económica. Durante la vigencia presupuestal correspondiente al año 2021, en cualquiera de las etapas del negocio._x000a__x000a_En ese orden de ideas los recursos NO podrán implementarse en:_x000a__x000a_1. _x0009_Pago de acreencias personales, legales y/o judiciales._x000a_2. _x0009_Pago de obligaciones distintas a la naturaleza de los proyectos presentados en la convocatoria y sus diferentes categorías._x000a_3. _x0009_Aquellos contrarios a la ley y los términos de la presente convocatoria._x000a__x000a_Adicionalmente, como se estableció en las líneas estratégicas, se consideran gastos o ítems no objeto de financiación de los programas de transformación digital, los que se enumeran a continuación:  _x000a__x000a_•_x0009_Adecuaciones, reparaciones locativas o de infraestructura física._x000a_•_x0009_Cánones derivados de contratos de arrendamiento de inmuebles _x000a_•_x0009_Servicios públicos domiciliarios _x000a_•_x0009_Impuestos, tasas o contribuciones a cargo del beneficiario que no estén relacionados con los gastos del proyecto. _x000a_•_x0009_Gastos financieros y gravámenes a los movimientos financieros_x000a_•_x0009_Materiales e insumos no relacionados con el proyecto _x000a_•_x0009_Estudios o diagnósticos del mercado. _x000a_•_x0009_Realización de eventos._x000a_•_x0009_Seguros y/o pólizas. _x000a_•_x0009_Adquisición de inmuebles._x000a_•_x0009_Adquisición de muebles, enseres y/o dotación. _x000a_•_x0009_Gastos de Transporte, viáticos y/o manutención.  _x000a_•_x0009_Vehículos automotores (todos) y/o equipos que se asimilen _x000a_•_x0009_Actividades de construcción que no tengan relación directa e implícita con la implementación y o instalación de proyectos o ítems de transformación digital.  _x000a_•_x0009_Gastos o costos administrativos u operativo y/o de equipo de trabajo que no tengan relación directa e intrínseca a la naturaleza del proyecto. _x000a_•_x0009_Recurso humano que supere el cincuenta por ciento (50%) del costo total del programa objeto de financiación. _x000a_•_x0009_Pagos que no se encuentren contemplados como elementos integrantes del salario en los términos de la ley laboral._x000a_•_x0009_Asistencia a seminarios o formación académica, excepto que se encuentren inmersas en el eje 1. _x000a_•_x0009_Pago de deudas o dividendos. _x000a_•_x0009_Inversiones en otras entidades y/o empresas._x000a_•_x0009_Pagos por creaciones de contenido o pautas publicitarias._x000a_"/>
    <d v="2021-06-11T14:55:00"/>
    <x v="0"/>
    <x v="11"/>
    <s v="Daniela Alemán"/>
    <s v="Alvaro"/>
    <n v="18.453611111151986"/>
    <x v="0"/>
    <m/>
    <m/>
  </r>
  <r>
    <x v="281"/>
    <x v="0"/>
    <d v="2021-06-10T20:27:47"/>
    <d v="2021-06-12T20:27:47"/>
    <x v="0"/>
    <s v="(2) Asesoría o consultas sobre la postulación de propuestas"/>
    <s v="CLARIN de Colombia"/>
    <n v="900441830"/>
    <x v="1"/>
    <s v="(Prensa) Prensa"/>
    <x v="5"/>
    <s v="José Manuel Arango Camelo"/>
    <n v="3112613094"/>
    <s v="clarinesdecolombia@gmail.com"/>
    <s v=" ¿se puede adquirir vehiculo para actividad misional? "/>
    <m/>
    <s v="En atención a su consulta reiteramos que teniendo en cuenta el documento 5 anexo técnico, ítem 13 RESTRICCIONES DE PARA EL USO DE RECURSOS indica lo siguiente:_x000a_ _x000a_Los recursos objeto de la presente convocatoria y sus categorías estarán en su totalidad a los dispuesto en el artículo 105 de la Ley 2063 de 2020 que dispone la Transformación digital y fortalecimiento de los medios de comunicación como un referente para la reactivación económica. Durante la vigencia presupuestal correspondiente al año 2021, en cualquiera de las etapas del negocio._x000a__x000a_En ese orden de ideas los recursos NO podrán implementarse en:_x000a__x000a_1. _x0009_Pago de acreencias personales, legales y/o judiciales._x000a_2. _x0009_Pago de obligaciones distintas a la naturaleza de los proyectos presentados en la convocatoria y sus diferentes categorías._x000a_3. _x0009_Aquellos contrarios a la ley y los términos de la presente convocatoria._x000a__x000a_Adicionalmente, como se estableció en las líneas estratégicas, se consideran gastos o ítems no objeto de financiación de los programas de transformación digital, los que se enumeran a continuación:  _x000a__x000a_•_x0009_Adecuaciones, reparaciones locativas o de infraestructura física._x000a_•_x0009_Cánones derivados de contratos de arrendamiento de inmuebles _x000a_•_x0009_Servicios públicos domiciliarios _x000a_•_x0009_Impuestos, tasas o contribuciones a cargo del beneficiario que no estén relacionados con los gastos del proyecto. _x000a_•_x0009_Gastos financieros y gravámenes a los movimientos financieros_x000a_•_x0009_Materiales e insumos no relacionados con el proyecto _x000a_•_x0009_Estudios o diagnósticos del mercado. _x000a_•_x0009_Realización de eventos._x000a_•_x0009_Seguros y/o pólizas. _x000a_•_x0009_Adquisición de inmuebles._x000a_•_x0009_Adquisición de muebles, enseres y/o dotación. _x000a_•_x0009_Gastos de Transporte, viáticos y/o manutención.  _x000a_•_x0009_Vehículos automotores (todos) y/o equipos que se asimilen _x000a_•_x0009_Actividades de construcción que no tengan relación directa e implícita con la implementación y o instalación de proyectos o ítems de transformación digital.  _x000a_•_x0009_Gastos o costos administrativos u operativo y/o de equipo de trabajo que no tengan relación directa e intrínseca a la naturaleza del proyecto. _x000a_•_x0009_Recurso humano que supere el cincuenta por ciento (50%) del costo total del programa objeto de financiación. _x000a_•_x0009_Pagos que no se encuentren contemplados como elementos integrantes del salario en los términos de la ley laboral._x000a_•_x0009_Asistencia a seminarios o formación académica, excepto que se encuentren inmersas en el eje 1. _x000a_•_x0009_Pago de deudas o dividendos. _x000a_•_x0009_Inversiones en otras entidades y/o empresas._x000a_•_x0009_Pagos por creaciones de contenido o pautas publicitarias._x000a_"/>
    <d v="2021-06-11T14:55:00"/>
    <x v="0"/>
    <x v="11"/>
    <s v="Daniela Alemán"/>
    <s v="Alvaro"/>
    <n v="18.453611111151986"/>
    <x v="0"/>
    <m/>
    <m/>
  </r>
  <r>
    <x v="282"/>
    <x v="0"/>
    <d v="2021-06-10T20:27:47"/>
    <d v="2021-06-12T20:27:47"/>
    <x v="0"/>
    <s v="(2) Asesoría o consultas sobre la postulación de propuestas"/>
    <s v="CLARIN de Colombia"/>
    <n v="900441830"/>
    <x v="1"/>
    <s v="(Prensa) Prensa"/>
    <x v="5"/>
    <s v="José Manuel Arango Camelo"/>
    <n v="3112613094"/>
    <s v="clarinesdecolombia@gmail.com"/>
    <s v="EN SI ¿COMNO DEBEMOS PRESENTAR NUESTRA PROPUESTA, ES BAJO ALGUN PROYECTO Y DE QUE MANERA?  "/>
    <m/>
    <s v="En atención a su solicitud de información le indicamos que la transformación digital y la digitalización son transversales a todos los sectores económicos en donde se pueden implementar tecnologías de información que, combinadas con la capacidad de liderazgo y el cambio organizacional, pueden mejorar o cambiar radicalmente el desempeño y el modelo de negocio , lo que quiere decir que la transformación digital es la integración de las nuevas tecnologías en todas las áreas para mejorar su operación tradicional, con el objetivo de optimizar los procesos, mejorar su productividad y su competitividad y ofrecer un valor añadido o diferencial a sus clientes._x000a__x000a_Por lo anterior que, en cumplimiento de los fines y funciones previamente citados, el Ministerio de Tecnologías de Información y Comunicaciones ha establecido como parte del “Plan El Futuro Digital es de Todos”, una estrategia nacional de Transformación Digital enfocada a la masificación del comercio electrónico y la digitalización de los sectores productivos, la disminución de la brecha digital y la preparación para la Cuarta Revolución Industrial (4RI). Esto se logrará a través de 4 ejes: entorno TIC para el desarrollo digital, inclusión social digital, ciudadanos y hogares empoderados del entorno digital y, transformación digital y sectorial, todos los cuales se someten a los lineamientos estipulados por el Plan TIC 2020 y el CONPES 3975 - 2019 Transformación Digital e Inteligencia Artificial._x000a__x000a_De conformidad con lo establecido en el artículo 105 de la Ley 2063 de 2020, los recursos entregados por el Fondo Único de Tecnologías de la Información y las Comunicaciones, tendrán como objeto exclusivo la financiación de proyectos que cumplan con las condiciones establecidas para su implementación a través de los ejes estratégicos de transformación digital como son: (i) Transformación de la Mentalidad y Cultura Empresarial, (ii) Acompañamiento en la Transformación de los procesos empresariales y, (iii) Desarrollo e Implementación de Tecnología para la Transformación Digital; siempre y cuando den cumplimiento a los parámetros y criterios establecidos en el presente documento y los demás anexos de la convocatoria._x000a_"/>
    <d v="2021-06-11T14:55:00"/>
    <x v="0"/>
    <x v="11"/>
    <s v="Daniela Alemán"/>
    <s v="Alvaro"/>
    <n v="18.453611111151986"/>
    <x v="0"/>
    <m/>
    <m/>
  </r>
  <r>
    <x v="283"/>
    <x v="0"/>
    <d v="2021-06-10T20:27:47"/>
    <d v="2021-06-12T20:27:47"/>
    <x v="0"/>
    <s v="(2) Asesoría o consultas sobre la postulación de propuestas"/>
    <s v="CLARIN de Colombia"/>
    <n v="900441830"/>
    <x v="1"/>
    <s v="(Prensa) Prensa"/>
    <x v="5"/>
    <s v="José Manuel Arango Camelo"/>
    <n v="3112613094"/>
    <s v="clarinesdecolombia@gmail.com"/>
    <s v="¿Si tenemos mas ibnquietudes, podemos realizar mas consultas?                                                     Atte  J. Manuel Arango C. Representante Legal Fundador dic 12 de 1984 "/>
    <m/>
    <s v="En atención a su solicitud se le informa al interesado que el único medio por el cual se darán soluciones a sus inquietudes es a través del Centro de Consulta. Por lo tanto, en dado caso de presentarse inquietudes adicionales lo invitamos a formular de manera clara y concisa sus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 Tener en cuenta que este recurso se encontrara disponible hasta el cierre de la convocatoria que será el 25 de junio de 2021 "/>
    <d v="2021-06-11T14:55:00"/>
    <x v="0"/>
    <x v="11"/>
    <s v="Daniela Alemán"/>
    <s v="Alvaro"/>
    <n v="18.453611111151986"/>
    <x v="0"/>
    <m/>
    <m/>
  </r>
  <r>
    <x v="284"/>
    <x v="0"/>
    <d v="2021-06-11T09:21:35"/>
    <d v="2021-06-13T09:21:35"/>
    <x v="0"/>
    <s v="(3) Solicitudes u observaciones al proceso de convocatoria"/>
    <s v="oscar alirio frankly camayo"/>
    <n v="10631060"/>
    <x v="3"/>
    <s v="(0) -Seleccione-"/>
    <x v="50"/>
    <s v="oscar alirio frankly"/>
    <n v="3177266476"/>
    <s v="oscar.a.frankly@gmail.com"/>
    <s v="ola muy buenos días les escribo desde corinto cauca soy el fiscal de la asociación  de juntas de acción comunal del municipio de corinto cauca y nosotros estamos interesados en implementar una emisora comunitaria para beneficio de las juntas de acción comunal entonces queremos que nos digan cual es el método de convocatoria y cuales son los requisitos para poder acceder a la licencia y montaje de esta emisora. Por su respuesta le quedo muy agradecido y por favor regalarme un correo donde se pueda hacer la petición de manera oficial. Muchas gracias y quedo atento a su respuesta"/>
    <m/>
    <s v="De acuerdo a la solicitud recibida,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tal motivo para la presente convocatoria,  no se contempla la creación de nuevos medios de comunicación. Por lo anterior, lo invitamos a revisar las condiciones de participación en el Micrositio de la convocatoria https://www.mintic.gov.co/transformaciondigitalmedios, boton “Documentos del Proceso” y validar si de acuerdo con los requisitos resulta viable su participación. Así mismo Cualquier duda e inquietud será resuelta en el Centro de Consulta dispuesto en el link anteriormente mencionado. _x000a_En relación a los requisitos para obtener la licencia y montaje de una emisora, lo invitamos a ingresar al micrositio https://mintic.gov.co/portal/inicio/Atencion-y-Servicio-a-la-Ciudadania, donde podrá resolver sus dudas frente a este tema, igualmente comunicándose con las líneas oficiales: Línea gratuita nacional 01-800 -0914014 en el horario de Lunes a viernes de 8:30 a.m. a 4:30 p.m; Conmutador (Bogotá) +57 (1) 3 44 34 60 en horario de Lunes a viernes de 8:30 a.m. a 5 p.m., por otro lado puede enviar solicitud a minticresponde@mintic.gov.co._x000a_"/>
    <d v="2021-06-11T12:15:00"/>
    <x v="0"/>
    <x v="0"/>
    <s v="Daniela Alemán"/>
    <s v="Alvaro"/>
    <n v="2.8902777777984738"/>
    <x v="0"/>
    <m/>
    <m/>
  </r>
  <r>
    <x v="285"/>
    <x v="0"/>
    <d v="2021-06-11T11:10:47"/>
    <d v="2021-06-13T11:10:47"/>
    <x v="0"/>
    <s v="(2) Asesoría o consultas sobre la postulación de propuestas"/>
    <s v="Style Insumos "/>
    <n v="900336730"/>
    <x v="1"/>
    <s v="(Prensa) Prensa"/>
    <x v="22"/>
    <s v="Alejandro Rodriguez"/>
    <n v="3176816380"/>
    <s v="webtecnologia57@gmail.com"/>
    <s v="8.2.1.5 Equipo de trabajo Aquellas propuestas que tengan por objeto o incluyan en su desarrollo la financiación en la línea estratégica de actualización y/o adquisición e implementación de hardware y/o software específico al proceso operativo, que para su ejecución requieran la vinculación o mantenimiento de equipo de trabajo, el mismo deberá ser vinculado y articulado de conformidad con la legislación colombiana (Código Sustantivo del Trabajo o Contrato Civil).  PREGUNTA 5. En el caso de honorarios, se deberá aportar copia de contratos similares suscritos y ejecutados durante la vigencia 2019-2020, y copia de los pagos de seguridad social verificados a los contratistas de prestación de servicios.  Nosotros no hemos vinculado personal para esa actividad durante ese periodo como podemos cumplir con este requisito, pues las personas que necesitaríamos nos apoyarían en la implementación y puesta en marcha de las herramientas de software que vamos a adquirir en el marco de nuestra propuesta en este proyecto?  "/>
    <m/>
    <s v="En atención a su solicitud se le informa al interesado que dentro del Anexo No. 5 “Anexo Técnico”, en cada uno de los ejes estratégicos, se enmarca en cada una de las líneas estratégicas el título “Equipo de trabajo” del numeral 8. “CARACTERISTICAS Y CONDICIONES DE LOS EJES ESTRATEGICOS PARA EL DESARROLLO DE PROYECTOS OBJETO DE FINANCIACION”, los perfiles seleccionados estarán asociados a los procesos de implementación y puesta en marcha de hardware o software de las líneas de la transformación digital. Para tal efecto el solicitante deberá describir detalladamente en la propuesta los siguientes ítems: el mecanismo de selección, características del perfil a contratar, funciones o actividades que desarrollará, tiempo requerido, salarios u honorarios estimados._x000a__x000a_En todo caso, las condiciones de experiencia y formación corresponderán a las requeridas por la organización para la implementación del proyecto. Para tal efecto, con el fin de determinar la estimación del costo derivado de la vinculación del equipo de trabajo a incluir en el ANEXO 4.3. PRESUPUESTO, los honorarios y/o salarios correspondientes deberán estar acordes con los históricos que se reconozcan por parte de la organización para los perfiles requeridos, para lo cual, como soporte deberá aportarse certificación suscrita por el representante legal, el contador y el revisor fiscal (cuando aplique) en la cual se establezca: _x000a_1._x0009_Identificación del perfil_x000a_2._x0009_Experiencia requerida_x000a_3._x0009_Salario u honorarios que se reconoce en la organización para dicho cargo_x000a_4._x0009_Aportar como soporte, planilla de seguridad social en la cual se verifique el ingreso base de liquidación de las obligaciones para con el sistema general de seguridad social durante la vigencia 2019-2020. _x000a_5._x0009_En el caso de honorarios, se deberá aportar copia de contratos similares suscritos y ejecutados durante la vigencia 2019-2020, y copia de los pagos de seguridad social verificados a los contratistas de prestación de servicios. _x000a_Para efectos del equipo de trabajo, no se podrán superar los topes de las asignaciones acreditadas en las certificaciones antes referidas, las cuales deberán estar acordes con los soportes respectivos._x000a_Finalmente acorde a lo expuesto todos los documentos que se soliciten son indispensables para poder presentar su propuesta de forma adecuada y a su vez se deben adjuntar en la presentación de la propuesta para la presente convocatoria, ya que será el comité de evaluación quien defina dichos criterios._x000a_"/>
    <d v="2021-06-11T17:10:00"/>
    <x v="0"/>
    <x v="1"/>
    <s v="Daniela Alemán"/>
    <s v="Alvaro"/>
    <n v="5.9869444445357658"/>
    <x v="0"/>
    <m/>
    <m/>
  </r>
  <r>
    <x v="286"/>
    <x v="0"/>
    <d v="2021-06-11T11:27:30"/>
    <d v="2021-06-13T11:27:30"/>
    <x v="0"/>
    <s v="(2) Asesoría o consultas sobre la postulación de propuestas"/>
    <s v="Guayuriba art canal momento 24 Meta, "/>
    <s v="9 0 1 4 3 2 4 4 2"/>
    <x v="2"/>
    <s v="(0) -Seleccione-"/>
    <x v="51"/>
    <s v="Giovanny Emilio Sánchez Sierra"/>
    <n v="3005656874"/>
    <s v="guayuribaart@gmail.com"/>
    <s v="Somos un medio de comunicación inmerso en un sistema de televisión por cable, me gustaría saber si puedo participar en esta convocatoria, ya que somos únicos en televisión local con contenidos históricos, culturales de la regiión. Estamos muy necesitados en temas técnicos y de hardware, al igual que todos tenemos necesidades muy grandes en esta época difícil del mundo."/>
    <m/>
    <s v="En atención a su solicitud de información , le recomendamos revisar el anexo N° 5 “Anexo técnico”, en el punto 7 “Categoría No. 2 Televisión”7.2 está dirigida a los operadores del servicio público de televisión, bajo la modalidad de televisión abierta  y televisión cerrada, con las condiciones establecidas en el presente numeral. Para su desarrollo se cuenta con un presupuesto de ONCE MIL DOSCIENTOS TREINTA Y DOS MILLONES DOSMIL OCHOCIENTOS TRES PESOS MONEDA CORRIENTE ($11.232.002.803,00 M/CTE), distribuidos en cuatro (4) subcategorías establecidas en razón a la clasificación de los operadores, así: 2.1. Operadores de canal nacional de operación privada y espacios de televisión en el canal nacional de operación pública, 2.2. Operadores estación local con ánimo de lucro, 2.3. Operadores estación local sin ánimo de lucro y 2.4. Operadores televisión comunitaria_x000a_ Así mismo en el item 7.2.1 “Requisitos específicos por subcategoría”, podrá analizar, evaluar y enfocar su proyecto, teniendo en cuenta el numeral 7.2.2 “Exclusiones aplicables a la subcategoría No. 2 “Televisión”, donde hay que tener en cuenta las exclusiones, causales de rechazo y regulaciones específicas. Igualmente en el numeral 8. CARACTERISTICAS Y CONDICIONES DE LOS EJES ESTRATEGICOS PARA EL DESARROLLO DE PROYECTOS OBJETO DE FINANCIACION”, item 8.2, EJE 2 – ACOMPAÑAMIENTO EN LA TRANSFORMACIÓN DE LOS PROCESOS EMPRESARIALES, numeral 82.1.1. “Delimitación procesos operativos medios de comunicación” item 8.2.1.1.1 “Televisión” se tendrá en cuenta que los diferentes medios de comunicación delimiten y estructuren sus propuestas al interior de procesos operativos que permitan al MinTIC/FUNTIC un adecuado proceso de evaluación y habilitación, según lo establecido en el respectivo anexo."/>
    <d v="2021-06-11T16:53:00"/>
    <x v="0"/>
    <x v="11"/>
    <s v="Daniela Alemán"/>
    <s v="Alvaro"/>
    <n v="5.4250000000465661"/>
    <x v="0"/>
    <m/>
    <m/>
  </r>
  <r>
    <x v="287"/>
    <x v="1"/>
    <d v="2021-06-11T11:59:00"/>
    <d v="2021-06-13T11:59:00"/>
    <x v="0"/>
    <s v="(2) Asesoría o consultas sobre la postulación de propuestas"/>
    <s v="Organización Radial Olímpica"/>
    <m/>
    <x v="3"/>
    <s v="(0) -Seleccione-"/>
    <x v="11"/>
    <s v="Tulio Naranjo Africano"/>
    <m/>
    <s v="tnaranjo@oro.com.co"/>
    <s v="Teniendo en cuenta la Convocatoria para financiar e implementar planes, programas o proyectos, para apoyar la transformación digital de los medios de comunicación, en cualquiera de las etapas del negocio en el marco de la reactivación económica, en la Organización Radial Olímpica estamos elaborando una propuesta y quisiéramos saber si podemos participar con todas las emisoras que de la organización ya que contamos con emisoras en las diferentes subcategorías 1.1, 1.2 y 1.3. _x000a__x000a_Atento a su amable y oportuna respuesta, _x000a_"/>
    <m/>
    <s v="Teniendo en cuenta su inquietud, le informamos que en el anexo 5 “Anexo técnico”, item 7 “IDENTIFICACION DE LAS CATEGORIAS, REQUISITOS Y CONDICIONES DE PARTICIPACION”, que se encuentra en el microsito https://www.mintic.gov.co/transformaciondigitalmedios, allí se establecen las subcategorías de participación para la radiodifusión y se encuentra las diferentes condiciones a cumplir por subcategorías, siendo las siguientes:_x000a__x000a_1._x0009_Se encuentre vigente y operando al 11 de marzo de 2020_x000a_2._x0009_Se encuentre vigente y operando al momento del cierre de la convocatoria (fecha límite para presentar propuestas)_x000a_3._x0009_Tenga vigencia mínima al 31 de diciembre de 2023._x000a_4._x0009_Corresponda a una estación Clase A, B, C o D._x000a_5._x0009_Los proveedores del servicio de radiodifusión sonora que ostenten dicha condición en emisoras (estaciones) tanto en la tecnología de transmisión en amplitud modulada (A.M.), como en la frecuencia modulada (F.M.) se encuentran habilitados para presentar una propuesta por cada una de las concesiones otorgadas, siempre que cumplan con los requisitos establecidos en los numerales anteriores._x000a__x000a_Asi mismo, en el numeral 7.1.4 “Exclusiones aplicables a la subcategoría No. 1 “Radiodifusión Sonora”, se deberá tener presente las exclusiones, entendiéndose como no habilitados para participar en la convocatoria y en particular para la Categoría No. 1 Radiodifusión Sonora, siendo las siguientes: _x000a_1._x0009_Proveedores del servicio de radiodifusión sonora de interés público, regulado en el Título IV de la Resolución 415 del 13 de abril de 2010._x000a_2._x0009_Las cadenas radiales de que trata el Capítulo II del Título III de la Resolución 415 del 13 de abril de 2010, cuando presenten propuestas a título de la organización. _x000a_3._x0009_Uniones Temporales y/o consorcios diferentes a los que se regulan en el numeral segundo de las “Condiciones comunes a las subcategorías de radiodifusión sonora 1.1. Proveedores radiodifusión sonora emisoras Clase A, 1.2. Proveedores radiodifusión sonora emisoras Clase B y 1.3. Proveedores radiodifusión sonora emisoras Clase C” regulada para la categoría._x000a_4._x0009_Otras formas de radiodifusión digital o tecnologías online._x000a__x000a_Cabe aclarar que si su propuesta cumple con los requisitos mencionados para esta Categoría “Radiodifusión Sonora” y  no se encuentra dentro de las exclusiones ya mencionados, puede participar con su propuesta en la convocatoria. _x000a__x000a_"/>
    <d v="2021-06-01T17:04:00"/>
    <x v="0"/>
    <x v="0"/>
    <s v="Daniela Alemán"/>
    <s v="Alvaro"/>
    <n v="-234.91666666668607"/>
    <x v="0"/>
    <m/>
    <m/>
  </r>
  <r>
    <x v="288"/>
    <x v="0"/>
    <d v="2021-06-11T13:23:30"/>
    <d v="2021-06-13T13:23:30"/>
    <x v="0"/>
    <s v="(2) Asesoría o consultas sobre la postulación de propuestas"/>
    <s v="MOVIMIENTO JUVENTUD POR EL GUAVIARE"/>
    <n v="822002432"/>
    <x v="3"/>
    <s v="(0) -Seleccione-"/>
    <x v="45"/>
    <s v="MARY LUZ MARTINEZ DIAZ"/>
    <n v="3187082085"/>
    <s v="ongjuventudporelguaviare@gmail.com"/>
    <s v="Buenas tardes. tengo la siguiente inquietud: la Organización y Emisora no cuentan con con (Revisor Fisca), en el anexo 1 para la carta de presentación solicita: Copia de la cédula de ciudadanía del revisor fiscal y certificado de vigencia de inscripción y antecedentes disciplinarios de la profesión vigente, expedido por la Junta Central de Contadores y copia de la tarjeta profesional (aplica cuando la certificación sea suscrita por revisor fiscal). este Ítem es causal de rechazo o disminución de puntuación o descalificación?. esta es mi consulta."/>
    <m/>
    <s v="De acuerdo a su inquietud, en el anexo 1 Carta de presentación de la propuesta, efectivamente la copia de la cédula de ciudadanía del revisor fiscal y certificado de vigencia de inscripción y antecedentes disciplinarios de la profesión vigente, expedido por la Junta Central de Contadores y copia de la tarjeta profesional (aplica cuando la certificación sea suscrita por revisor fiscal),  es uno de los documentos que se exigen como requisito indispensable para la presentación de su proyecto y que se deben adjuntar en la presentación de la propuesta de la presente convocatoria, en cuanto al tema de evaluación ya  será el comite destinado para dicho fin quien determinará la viabilidad de su propuesta de acuerdo con lo presentado."/>
    <d v="2021-06-11T17:15:00"/>
    <x v="0"/>
    <x v="1"/>
    <s v="Daniela Alemán"/>
    <s v="Alvaro"/>
    <n v="3.8583333333372138"/>
    <x v="0"/>
    <m/>
    <m/>
  </r>
  <r>
    <x v="289"/>
    <x v="0"/>
    <d v="2021-06-11T14:14:32"/>
    <d v="2021-06-13T14:14:32"/>
    <x v="0"/>
    <s v="(2) Asesoría o consultas sobre la postulación de propuestas"/>
    <s v="Ecos Interactiva o Juan Pablo Sánchez Baquero"/>
    <n v="93410287"/>
    <x v="1"/>
    <s v="(Video) Video"/>
    <x v="52"/>
    <s v="Juan Pablo Sánchez Baquero"/>
    <n v="3153292891"/>
    <s v="juansan@ecosdelcombeima.com"/>
    <s v="Buenas tardes.  Manejo la emisora Ecos del Combeima hace 20 años pero tengo otra empresa registrada como persona natural de nombre Ecos Interactiva, que gestiona toda la parte digital de la empresa, comenzando por mi página web, www.ecosdelcombeima.com y la Fanpage de medios más Grande del Tolima, Ecos del Combeima 790 AM.  Queremos convertirnos en un gran canal de televisión digital, para lo cual pasaría un proyecto no como emisora sino como Ecos Interactiva TV de Ecos Interactiva.  La duda es porque emisora y medio digital tienen la misma página web, a pesar que jurídicamente son empresas distintas.  En radio somos Inversiones Ecos Ltda. (ya hice la inversión el año pasado en modernización) y Ecos Interactiva, empresa con vocación de crecimiento tecnológico.  Gracias.  Juan Pablo Sánchez B. Gerente Ecos del Combeima y Ecos Interactiva "/>
    <m/>
    <s v="En atención a su consulta le indicamos que de acuerdo a los documentos de la convocatoria y específicamente al documento 5 anexo técnico, ítem 7. IDENTIFICACION DE LAS CATEGORIAS, REQUISITOS Y CONDICIONES DE PARTICIPACION item 7.5 Categoría No. 5 Medios de comunicación digitales tienen los siguientes requisitos: _x000a_1._x0009_Que correspondan a medios de comunicación colombianos, cuyo canal de difusión sea únicamente página web. _x000a_2._x0009_La página web del medio debe haberse creado y encontrarse activa, como mínimo, a partir del 11 de marzo del año 2020. _x000a_3._x0009_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_x0009_Que el medio realice la producción de contenido informativo de carácter periodístico y/o de producción de noticias y/o cultural. _x000a__x000a_Fi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Por lo anterior teniendo en cuenta estos requisitos para la categoría Medios Digitales debe evaluar si su medio de comunicación cumple con lo establecido para participar._x000a_Adicionalmente en el ítem 8 CARACTERISTICAS Y CONDICIONES DE LOS EJES ESTRATEGICOS PARA EL DESARROLLO DE PROYECTOS OBJETO DE FINANCIACION, podrá encontrar la información correspondientes a los proyectos como son requisitos técnicos, jurídicos para cada eje, de igual forma se aconseja leer el parágrafo  8.2.2.8 ítems no financiables para tener en cuenta cuales gastos no son objeto de financiación por parte de la convocatoria, por lo que lo invitamos a consultar estos documentos en el micrositio de la convocatoria https://www.mintic.gov.co/transformaciondigitalmedios"/>
    <d v="2021-06-11T17:28:00"/>
    <x v="0"/>
    <x v="11"/>
    <s v="Daniela Alemán"/>
    <s v="Alvaro"/>
    <n v="3.2244444445241243"/>
    <x v="0"/>
    <m/>
    <m/>
  </r>
  <r>
    <x v="290"/>
    <x v="2"/>
    <d v="2021-06-10T16:51:49"/>
    <d v="2021-06-12T16:51:49"/>
    <x v="0"/>
    <s v="(2) Asesoría o consultas sobre la postulación de propuestas"/>
    <s v="Hora 13 Noticias Quanta Telecomunicciones SAS"/>
    <m/>
    <x v="0"/>
    <s v="(0) -Seleccione-"/>
    <x v="4"/>
    <s v="Luis Fernando Bohorquez Rivera"/>
    <n v="3012014213"/>
    <s v="coordcomercial@hora13noticias.tv&gt;"/>
    <s v="Buenas tardes equipo MinTIC,_x000a_Nos place saludarlos.Les escribimos con el objetivo de consultarles sobre un certificado que ustedes solicitan en el numeral 4.1.4, el cual indica:_x000a_4.1.4. CERTIFICADO O COPIA DE LA LICENCIA DE OPERACIÓN EXPEDIDA POR AUTORIDAD COMPETENTE, SÍ FUERE EL CASO, EN LA QUE DEMUESTRAESTAR AUTORIZADO PARA OPERAR EN COMO MEDIO PÚBLICO EN EL TERRITORIO NACIONAL, REGIONAL Y/O LOCAL, SEGÚN EL CASO.La duda radica en que nosotros somos un concesionario de un espacio en el canal regional Teleantioquia para la emisión del noticiero de lunes a viernes de 1:00pm a 2:00pm y además,también somos una casa productora; si bien no tenemos una licencia de operación expedida por una autoridad competente pero estamos legalmente constituidos desde hace más de 30años como casa productora, podemos presentar el respectivo contrato de concesión que tenemos  con el canal regional y que ustedes puedan valernos dicho documento para sustituir elcertificado que relacionan en el mismo._x000a_Agradeciendo enormemente su ayuda. _x000a_Saludos,"/>
    <s v="https://mintic.sharepoint.com/:f:/g/direccion_economia_digital/El1Rlst944ZEqu1W7JHiHQ8Bzn4VUH18dV-tT8N47mbKuA?e=cHTck1"/>
    <s v="_x000a_Respondiendo a su inquietud, informamos que de acuerdo al eje 5.2 ANÁLISIS DELIMITACIÓN POBLACIÓN OBJETIVO, del documento técnico de la convocatoria, se estableció que con el fin de realizar una distribución que promueva la eficiencia de los recursos asignados para la vigencia 2021, no se incluyeron dentro de su implementación aquellos operadores que ostentan condiciones de entidades estatales de que trata el numeral 1º del artículo 2 de la Ley 80 de 1993, de acuerdo a esto los operadores públicos regionales del servicio de televisión, es decir las organizaciones de televisión o canales regionales de televisión como es el caso específico de SOCIEDAD DE TELEVISIÓN DE ANTIOQUIA LTDA – TELEANTIOQUIA se encuentra impedido para participar de esta convocatoria. Sin embargo de acuerdo a las subcategorias establecidas en el anexo 5 “anexo técnico” para la categoría 2 &quot;Televisión&quot; punto 7.2, se establecieron unas condiciones de participación, las cuales son:_x000a__x000a_1._x0009_Se encuentre vigente al 11 de marzo de 2020_x000a_2._x0009_Se encuentre vigente al momento del cierre de la convocatoria (fecha límite para presentar propuestas)_x000a_3._x0009_Tenga vigencia mínima al 31 de diciembre de 2023._x000a_Por otro lado, en el punto 7.2.2. “Exclusiones aplicables a la subcategoría No. 2 “Televisión”,  existen unas exclusiones, causales de rechazo y regulaciones específicas que se establecieron y son:_x000a__x000a_1._x0009_El operador público nacional de televisión Radio Televisión Nacional de Colombia (RTVC)_x000a_2._x0009_Los operadores públicos regionales del servicio de televisión, es decir, las organizaciones regionales de televisión o canales regionales de televisión, a saber: CANAL REGIONAL DEL ORIENTE LTDA - CANAL TRO, SOCIEDAD CANAL CAPITAL LTDA, SOCIEDAD DE TELEVISIÓN DE ANTIOQUIA LTDA – TELEANTIOQUIA, SOCIEDAD DE TELEVISIÓN DE CALDAS, QUINDÍO Y RISARALDA LTDA – TELECAFÉ, SOCIEDAD DE TELEVISIÓN REGIONAL DEL CARIBE LTDA – TELECARIBE, SOCIEDAD DE TELEVISIÓN DE LAS ISLAS LTDA – TELEISLAS, SOCIEDAD DE TELEVISIÓN DEL PACIFICO LTDA – TELEPACÍFICO y CANAL REGIONAL DE TELEVISIÓN TEVENDINA LTDA- TEVEANDINA._x000a_3._x0009_Los operadores del servicio de televisión local sin ánimo de lucro, que correspondan a Instituciones de Educación Superior de carácter público, a saber: Universidad del Valle (Canal Universitario del Valle), Universidad del Pacífico, Universidad de Nariño (Telepasto)_x000a_4._x0009_Los operadores del servicio de televisión local sin ánimo de lucro, que correspondan a personas jurídicas debidamente constituidas en Colombia con participación pública. _x000a_5._x0009_Los operadores del servicio de televisión por suscripción y satelital. _x000a_Cabe aclarar que si su propuesta cumple con los requisitos mencionados para esta Categoría “Television” y  no se encuentra dentro de las exclusiones ya mencionados, puede participar con su propuesta en la convocatoria. _x000a_Adicional a estos requisitos se deben cumplir los establecidos en el documento Condiciones de Participación Convocatoria 001 de 2021"/>
    <d v="2021-06-11T17:37:00"/>
    <x v="0"/>
    <x v="0"/>
    <s v="Daniela Alemán"/>
    <s v="Nicolas"/>
    <n v="24.753055555571336"/>
    <x v="12"/>
    <n v="212057278"/>
    <m/>
  </r>
  <r>
    <x v="291"/>
    <x v="2"/>
    <d v="2021-06-11T15:56:44"/>
    <d v="2021-06-13T15:56:44"/>
    <x v="0"/>
    <s v="(3) Solicitudes u observaciones al proceso de convocatoria"/>
    <s v="Federación de Medios Comunitarios de Colombia"/>
    <s v="901170021-1"/>
    <x v="0"/>
    <s v="(0) -Seleccione-"/>
    <x v="5"/>
    <s v="Mauricio Beltrán Quintero  "/>
    <n v="3142987302"/>
    <s v="yesica.romero@fedemedios.org"/>
    <s v="Por medio de la presente solicitamos ampliar el plazo para la entrega de la documentación y los proyectos correspondientes a la convocatoria de la referencia.Tal petición se basa en las múltiples dificultades que se han reportado por parte de nuestras afiliadas._x000a_La recopilación de materiales y la cantidad de requisitos adicionales que están en manos de terceroscomo estudios de mercado,cotizaciones,hojas de viday demás,hacen imposible la presentación para la mayor parte de las radios comunitarias._x000a_Por lo anterior,esperamos la ampliación del proceso en por lo menos 2 semanasmás,a fin decontar con una amplia participación."/>
    <s v="https://mintic.sharepoint.com/:f:/g/direccion_economia_digital/EiIWSON3TnZMlrPpD7_6fHoBrl5CofrBWo-QGjWxcrPZFg?e=HF266A"/>
    <s v="No es procedente su solicitud. Al respecto se aclara: (i) Las condiciones de estructuración de las propuestas son idénticas para las cinco categorías, considerándose por parte de la entidad, que los plazos establecidos por la entidad son coherentes con las actividades requeridas para la preparación de las propuestas. (ii) Las condiciones generales de los proyectos objeto de estructuración, son de conocimiento de los interesados desde la publicación de las condiciones de participación el 27 de mayo, fecha en la cual se realizaron ajustes a las condiciones técnicas con el objeto de dar mayor claridad a los interesados en la estructuración de sus propuestas; (iii) Durante el desarrollo de la convocatoria, la Entidad ha atendido las inquietudes elevadas por los interesados a las cinco categorías televisión, radiodifusión sonora, periódicos, revistas y medios digitales, absolviendo en etapa de borradores más de 725 observaciones, 65 en documentos definitivos y más de 255 a través del centro de consulta. En esa medida se considera que se absuelto las inquietudes respectivas que han permitido a los interesados tener claridad de las condiciones de la convocatoria, al igual que se han garantizado tiempos suficientes para la estructuración de las propuestas, razón por la cual no se considera procedente la solicitud elevada. _x000a_"/>
    <d v="2021-06-15T22:05:00"/>
    <x v="1"/>
    <x v="2"/>
    <m/>
    <s v="Nicolas"/>
    <n v="102.13777777785435"/>
    <x v="13"/>
    <m/>
    <m/>
  </r>
  <r>
    <x v="292"/>
    <x v="0"/>
    <d v="2021-06-12T12:04:26"/>
    <d v="2021-06-14T12:04:26"/>
    <x v="0"/>
    <s v="(2) Asesoría o consultas sobre la postulación de propuestas"/>
    <s v="Claudia Lucia Arbeláez Castro"/>
    <s v="31903251-0"/>
    <x v="0"/>
    <s v="(0) -Seleccione-"/>
    <x v="5"/>
    <s v="Claudia Lucia Arbeláez Castro"/>
    <n v="3057077777"/>
    <s v="enfoquesolidario@hotmail.com"/>
    <s v="Radio Online califica para esta convocatoria? "/>
    <m/>
    <s v="En atención a su solicitud, nos permitimos precisar y aclarar al interesado en participar de la presente convocatoria, que las emisoras online pertenecen a la categoría cinco (5) de “Medios Digitales”, por lo tanto para poder participar en esta categoría, se deben cumplir los requisitos y condiciones establecidos en el anexo N° 5 “Anexo Técnico”, en el numeral 7. “IDENTIFICACION DE LAS CATEGORIAS, REQUISITOS Y CONDICIONES DE PARTICIPACION” y expuesto específicamente en el numeral 7.5 Categoría No. 5 “Medios de comunicación digitales”, en donde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_x000a_1._x0009_Que correspondan a medios de comunicación colombianos, cuyo canal de difusión sea únicamente página web. _x000a_2._x0009_La página web del medio debe haberse creado y encontrarse activa, a partir del 11 de marzo del año 2020. _x000a_3._x0009_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_x0009_Que el medio realice la producción de contenido informativo de carácter periodístico y/o de producción de noticias y/o cultural. _x000a__x000a_Adicio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_x000a_"/>
    <d v="2021-06-14T10:38:00"/>
    <x v="0"/>
    <x v="1"/>
    <s v="Daniela Alemán"/>
    <s v="Alvaro"/>
    <n v="46.559444444545079"/>
    <x v="0"/>
    <m/>
    <m/>
  </r>
  <r>
    <x v="293"/>
    <x v="0"/>
    <d v="2021-06-12T12:04:26"/>
    <d v="2021-06-14T12:04:26"/>
    <x v="0"/>
    <s v="(2) Asesoría o consultas sobre la postulación de propuestas"/>
    <s v="Claudia Lucia Arbeláez Castro"/>
    <s v="31903251-0"/>
    <x v="0"/>
    <s v="(0) -Seleccione-"/>
    <x v="5"/>
    <s v="Claudia Lucia Arbeláez Castro"/>
    <n v="3057077777"/>
    <s v="enfoquesolidario@hotmail.com"/>
    <s v=" Cuando se menciona legalmente consituida, podemos hablar de persona natural? _x000a_Solo con RUT? _x000a_No registrada ante Camara de Comercio?"/>
    <m/>
    <s v="Dando alcance a su segunda solicitud, se le informa a la interesada que para  presentar una propuesta como persona natural debe cumplir con la totalidad de los requisitos tanto técnicos como jurídicos,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4.1.3.1 &quot;Personas naturales&quot;, en el cual se expresa lo siguiente: Tratándose de personas naturales deberán tener capacidad jurídica para la presentación de la propuesta, la notificación del acto administrativo de reconocimiento de la financiación y ejecución del proyecto, derivado de la presente convocatoria. Además, debe manifestar que, no se encuentre incursa en alguna de las causales de inhabilidad o incompatibilidad o prohibiciones previstas en la Constitución Política de Colombia y en la ley colombiana. Las personas naturales nacionales, deberán demostrar su existencia y capacidad legal a través de la copia de la cédula de ciudadanía. _x000a_Por otra parte en referencia al RUT y de acuerdo al numeral 4.1.6 IDENTIFICACIÓN TRIBUTARIA, este debe ser presentado dentro de su propuesta donde deberá indicar en la carta de presentación su identificación tributaria e información sobre el régimen de impuestos al que pertenece, adjuntando para tal efecto, copia del Registro Único Tributario – RUT actualizado. _x000a_Por ultimo en el evento en que la persona natural tenga la calidad de comerciante, deberá allegar el registro mercantil expedido por la Cámara de Comercio con fecha de expedición no superior a treinta (30) días calendario anteriores a la fecha de cierre de la convocatoria, donde acredite que la actividad mercantil de la persona natural esté relacionada con el objeto de la categoría correspondiente a la cual se presente la propuesta._x000a_"/>
    <d v="2021-06-14T10:38:00"/>
    <x v="0"/>
    <x v="1"/>
    <s v="Daniela Alemán"/>
    <s v="Alvaro"/>
    <n v="46.559444444545079"/>
    <x v="0"/>
    <m/>
    <m/>
  </r>
  <r>
    <x v="294"/>
    <x v="0"/>
    <d v="2021-06-12T18:12:41"/>
    <d v="2021-06-14T18:12:41"/>
    <x v="0"/>
    <s v="(3) Solicitudes u observaciones al proceso de convocatoria"/>
    <s v="GRUPO EDITADO"/>
    <n v="800210203"/>
    <x v="4"/>
    <s v="(0) -Seleccione-"/>
    <x v="2"/>
    <s v="FREDDY ALEXANDER FERNANDEZ DELGADO"/>
    <n v="3106379614"/>
    <s v="vdiegoesteban@gmail.com"/>
    <s v="En el anexo 5, página 70, en la línea estratégica servicio o producto digital, en la descripción del mismo especifican que: &quot;Con esta línea de desarrollo de productos digitales, se pretende fortalecer al medio que no cuente con este servicio&quot;,  se presenta contradicción al objeto de la convocatoria, puesto que muchos medios pueden contar con redes sociales o páginas web, pero estas como tales no están integradas a un modelo de negocio diferencial al tradicional de los periódicos, por lo que requieren de un rediseño o actualización para poder realizar transformación digital y mejorar su competitividad, bajo el entendido, que la tecnología avanza a gran escala y puede que si bien cuenten con página web, estas requieran actualización.   En este sentido, como lo establece las convocatoria se debería omitir la frase que dice: &quot;al medio que no cuente con este servicio&quot;, ya que como lo especifican en los requisitos técnicos y administrativos, se presta para confusión, ya que es posible realizar actualizaciones de código, entre otros. "/>
    <m/>
    <s v="Considerando que el proyecto busca la transformación digital o fortalecimiento de los medios de comunicación y una de las líneas planteadas para ello es el desarrollo de productos digitales, lo que permite implementar modelos que fortalecen la infraestructura organizacional de los medios de comunicación y sus procesos; por lo tanto, con la línea estrategica &quot;SERVICIO O PRODUCTO DIGITAL&quot; se podrá fortalecer al medio que no cuente con este servicio y a aquellos que requiera realizar una actualización o mejora del mismo, cumpliendo con las condiciones descritas en el anexo técnico. En esa medida se realizará el ajuste correspondiente mediante Adenda No. 2._x000a_"/>
    <d v="2021-06-15T22:05:00"/>
    <x v="1"/>
    <x v="2"/>
    <m/>
    <s v="Nicolas"/>
    <n v="75.871944444486871"/>
    <x v="0"/>
    <m/>
    <m/>
  </r>
  <r>
    <x v="295"/>
    <x v="0"/>
    <d v="2021-06-12T22:25:30"/>
    <d v="2021-06-14T22:25:30"/>
    <x v="0"/>
    <s v="(2) Asesoría o consultas sobre la postulación de propuestas"/>
    <s v="Producciones creativas Bastidas &amp; Cia S en C"/>
    <n v="802015480"/>
    <x v="1"/>
    <s v="(Video) Video"/>
    <x v="8"/>
    <s v="Carlos Casadiego"/>
    <n v="3165296480"/>
    <s v="info@bastidas.tv"/>
    <s v="Cordial saludo, De antemano, muchas gracias por la realización de esta convocatoria, Mintic 001 de 2021, me permito enviar esta inquietud para ser aclarada. nosotros somos una productora que maneja contenido digital en nuestra pagina web www.ctvbarranquilla.com, pero tenemos emisión por tv local en barranquilla en la tv por suscripcion en CLARO. Aplicamos en esta categoría ? porque en la nota 3, del punto 2.3 d ela convocatoria manifiesta esto : Nota 3: Se excluyen de la categoría No. 5 Medios Digitales, los medios que desarrollan contenidos  multiplataforma, en ese sentido, no se encuentran habilitados para participar en la convocatoria, al interior de  la categoría, aquellas personas naturales y/o jurídicas, que directamente y/o bajo la misma denominación y/o  identificación desarrollen actividades como medio televisión, radiodifusión sonora, periódicos o revistas, quedamos atentos saludos"/>
    <m/>
    <s v="Respondiendo a su inquietud, informamos que de acuerdo al anexo 5 “Anexo Técnico”, en el punto 7.5 “Categoría No. 5 Medios de comunicación digitales”, efectivamente de acuerdo a la exclusión para esta categoría se indica lo sigui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Así mismo, para poder aplicar con su proyecto en la “Categoría No. 5 Medios de comunicación digitales”, las personas jurídicas y/o naturales deberán acreditar como mínimo los siguientes  requisitos y condiciones:  _x000a__x000a_1._x0009_Que correspondan a medios de comunicación colombianos, cuyo canal de difusión sea únicamente página web. _x000a_2._x0009_La página web del medio debe haberse creado y encontrarse activa, como mínimo, a partir del 11 de marzo del año 2020. _x000a_3._x0009_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la Matricula Profesional del desarrollador junto con el Certificado de que lo acredite como desarrollador de software. Evidencia de la URL y Hosting. Registros fotográficos donde demuestre que la plataforma está en funcionamiento. _x000a_4._x0009_Que el medio realice la producción de contenido informativo de carácter periodístico y/o de producción de noticias y/o cultural. _x000a__x000a_De acuerdo a lo mencionado con anterioridad, el medio debe validar sí podrían aplicar a la  “Categoría No. 5 Medios de comunicación digitales”, cumpliendo con cada uno de los requisitos establecidos y teniendo en cuenta las exclusión antes mencionada. _x000a_"/>
    <d v="2021-06-14T19:49:00"/>
    <x v="0"/>
    <x v="0"/>
    <s v="Daniela Alemán"/>
    <s v="Alvaro"/>
    <n v="45.391666666720994"/>
    <x v="0"/>
    <m/>
    <m/>
  </r>
  <r>
    <x v="296"/>
    <x v="0"/>
    <d v="2021-06-12T22:36:04"/>
    <d v="2021-06-14T22:36:04"/>
    <x v="0"/>
    <s v="(2) Asesoría o consultas sobre la postulación de propuestas"/>
    <s v="Producciones creativas Bastidas &amp; Cia S en C"/>
    <n v="802015480"/>
    <x v="2"/>
    <s v="(0) -Seleccione-"/>
    <x v="8"/>
    <s v="Carlos Casadiego"/>
    <n v="3165296480"/>
    <s v="info@bastidas.tv"/>
    <s v="Reciban un cordial saludo, agradecemos de antemano su respuesta, a la siguiente inquietud si Bastidas TV, que es una productora y tiene una plataforma que se llama CTV barranquilla, puede participar en la convocatoria de las tic, bajo la modalidad de TV si, CTV Barranquilla es una plataforma digital que sale en televisión por cable en claro, en la localidad de Barranquilla, y en cuanto al tema de regulación , pues está amparado por el artículo 5 de la propuesta regulatoria sobre la gestión y operación de múltiplex digitales, donde establece que no hay prohibición de cesión a terceros  de la explotación de porciones del espectro asignado y la posibilidad de brindar acceso al múltiplex. En este caso Claro brinda acceso a su múltiplex a CTV Barranquilla (Bastidas TV), como tal no tenemos una licencia porque nos amparamos en claro. De acuerdo con el siguiente documento de regulación de las comunicaciones https://www.crcom.gov.co/uploads/images/files/Documento%20modificaci%C3%B3n%20MUX%20Publicar.pdf"/>
    <m/>
    <s v=" De acuerdo a la solicitud recibida, le informamos que en el Anexo 5 “Anexo técnico”, en el  punto  7 “IDENTIFICACION DE LAS CATEGORIAS, REQUISITOS Y CONDICIONES DE PARTICIPACION”, item 7.2 “Categoría No. 2 Televisión”, se indica que está  categoría es dirigida a los operadores del servicio público de televisión, bajo la modalidad de televisión abierta y televisión cerrada, dirigida a personas jurídicas que ostenten la condición de operadores del servicio de televisión nacional, bajo la modalidad de: 1. Concesión de espacios de canal nacional de operación pública, 2. Operadores de canal nacional de televisión de operación privada de cubrimiento nacional; cuya concesión y/o permiso para el uso y explotación del espectro radioeléctrico para la prestación de servicio público de televisión abierta reúna las siguientes condiciones por cada uno de las subcategias: _x000a__x000a_1._x0009_Se encuentre vigente al 11 de marzo de 2020_x000a_2._x0009_Se encuentre vigente al momento del cierre de la convocatoria (fecha límite para presentar propuestas)_x000a_3._x0009_Tenga vigencia mínima al 31 de diciembre de 2024._x000a__x000a_Por otro lado, se establecieron  en el numeral 7.2.2 las Exclusiones aplicables a la subcategoría No. 2 “Televisión”, las cuales son:_x000a_6._x0009_El operador público nacional de televisión Radio Televisión Nacional de Colombia (RTVC)_x000a_7._x0009_Los operadores públicos regionales del servicio de televisión, es decir, las organizaciones regionales de televisión o canales regionales de televisión, a saber: CANAL REGIONAL DEL ORIENTE LTDA - CANAL TRO, SOCIEDAD CANAL CAPITAL LTDA, SOCIEDAD DE TELEVISIÓN DE ANTIOQUIA LTDA – TELEANTIOQUIA, SOCIEDAD DE TELEVISIÓN DE CALDAS, QUINDÍO Y RISARALDA LTDA – TELECAFÉ, SOCIEDAD DE TELEVISIÓN REGIONAL DEL CARIBE LTDA – TELECARIBE, SOCIEDAD DE TELEVISIÓN DE LAS ISLAS LTDA – TELEISLAS, SOCIEDAD DE TELEVISIÓN DEL PACIFICO LTDA – TELEPACÍFICO y CANAL REGIONAL DE TELEVISIÓN TEVENDINA LTDA- TEVEANDINA._x000a_8._x0009_Los operadores del servicio de televisión local sin ánimo de lucro, que correspondan a Instituciones de Educación Superior de carácter público, a saber: Universidad del Valle (Canal Universitario del Valle), Universidad del Pacífico, Universidad de Nariño (Telepasto)_x000a_9._x0009_Los operadores del servicio de televisión local sin ánimo de lucro, que correspondan a personas jurídicas debidamente constituidas en Colombia con participación pública. _x000a_10._x0009_Los operadores del servicio de televisión por suscripción y satelital. _x000a__x000a_De acuerdo a lo mencionado anteriormente, deben validar sí podrían aplicar a la  “Categoría No. 2 Televisión”, cumpliendo cada uno de los requisitos, así mismo teniendo en cuenta ya las exclusiones mencionadas. _x000a_"/>
    <d v="2021-06-14T19:54:00"/>
    <x v="0"/>
    <x v="0"/>
    <s v="Daniela Alemán"/>
    <s v="Alvaro"/>
    <n v="45.29888888890855"/>
    <x v="0"/>
    <m/>
    <m/>
  </r>
  <r>
    <x v="297"/>
    <x v="0"/>
    <d v="2021-06-13T11:50:52"/>
    <d v="2021-06-15T11:50:52"/>
    <x v="0"/>
    <s v="(3) Solicitudes u observaciones al proceso de convocatoria"/>
    <s v="GRUPO EDITADO"/>
    <n v="800210203"/>
    <x v="6"/>
    <s v="(0) -Seleccione-"/>
    <x v="2"/>
    <s v="FREDDY ALEXANDER FERNANDEZ DELGADO"/>
    <n v="3106379614"/>
    <s v="vdiegoesteban@gmail.com"/>
    <s v="En el anexo 5, página 26, en la descripción del eje 1 de transformación de la mentalidad y cultura empresarial, la verificación de cotizaciones para empresas que realicen capacitación en habilidades digitales en educación informal no deberían poseer registro en el SIET, ya que acá se registran las instituciones de Educación para el trabajo y el desarrollo humano, cuyos programas deben ser mínimo de 600 horas. Así mismo, la educación informal como lo contempla el decreto 1075 de 2015 del Ministerio de Educación en su articulo 2.6.6.8. Educación informal: &quot;Hacen parte de esta oferta educativa aquellos cursos que tengan una duración inferior a ciento sesenta (160) horas. Su organización, oferta y desarrollo no requieren de registro por parte de la secretaría de educación de la entidad territorial certificada y sólo darán lugar a la expedición de una constancia de asistencia.&quot; A su vez menciona: &quot;Toda promoción que se realice, respecto de esta modalidad deberá indicar claramente que se trata de educación informal y que no conduce a título alguno o certificado de aptitud ocupacional.&quot;   Por lo que, la verificación de las empresas que ofrezcan capacitaciones digitales, no deberán ser validadas en el Sistema de Información Para el Trabajo y Desarrollo Humano y se solicita, que este requisito sea omitido de los requisitos solicitados.  "/>
    <m/>
    <s v="De acuerdo con la observación presentada, se acepta la misma en el sentido que el soporte exigido &quot;Se validará en el Sistema de Información Para el Trabajo y Desarrollo Humano la vigencia de la certificación en la norma NTC-5666, que aporte el proponente&quot; no guarda relación con el requisito mínimo exigido en el pliego de condiciones &quot;Tres (3) Certificaciones del desarrollo de cursos y/o talleres de capacitación a empresas reconocidas y legalmente constituidas en Colombia&quot;. En esa medida se realizará el ajuste correspondiente mediante Adenda No. 2._x000a_"/>
    <d v="2021-06-15T22:05:00"/>
    <x v="1"/>
    <x v="2"/>
    <m/>
    <s v="Alvaro"/>
    <n v="58.235555555555038"/>
    <x v="0"/>
    <m/>
    <m/>
  </r>
  <r>
    <x v="298"/>
    <x v="0"/>
    <d v="2021-06-13T11:59:42"/>
    <d v="2021-06-15T11:59:42"/>
    <x v="0"/>
    <s v="(3) Solicitudes u observaciones al proceso de convocatoria"/>
    <s v="GRUPO EDITADO S.A.S"/>
    <n v="800210203"/>
    <x v="4"/>
    <s v="(0) -Seleccione-"/>
    <x v="2"/>
    <s v="FREDDY ALEXANDER FERNANDEZ DELGADO"/>
    <n v="3106379614"/>
    <s v="andepafesa1894@hotmail.com "/>
    <s v="Para el eje 2. acompañamiento de la transformación de los procesos empresariales, es necesario que se considere de manera adicional o se amplié la posibilidad de permitir la contratación de personal que esté destinado a la generación de contenidos para el nuevo modelo de negocio que implica la transformación digital, ya que requiere de profesionales con experiencia y perfiles, que permitan el diseño estratégico para la captación y aprobación de la nueva manera de comunicar (digital), el cual implica una innovación de procesos y productos al interior de la empresa. "/>
    <m/>
    <s v="En lo que refiere a la anotación planteada, se aclara  que no se acepta dicha observación, toda vez que la naturaleza de la convocatoria es robustecer o promover el acceso a tecnologías de la información y las comunicaciones con el talento humano necesario para su implementación, que apunten a la transformación digital de los medios de comunicación en sus etapas misionales u operacionales, con el fin de conceder al beneficiario el fortalecimiento de sus procesos productivos, de apoyo o soporte, o evaluación y control que como objetivo último, deben ser benéficos para lograr la propia producción de contenidos o aplicaciones de los medios de comunicación._x000a_"/>
    <d v="2021-06-15T22:05:00"/>
    <x v="1"/>
    <x v="2"/>
    <m/>
    <s v="Alvaro"/>
    <n v="58.088333333318587"/>
    <x v="0"/>
    <m/>
    <m/>
  </r>
  <r>
    <x v="299"/>
    <x v="0"/>
    <d v="2021-06-13T22:39:37"/>
    <d v="2021-06-15T22:39:37"/>
    <x v="0"/>
    <s v="(2) Asesoría o consultas sobre la postulación de propuestas"/>
    <s v="Jorge Galvis"/>
    <n v="1095510615"/>
    <x v="0"/>
    <s v="(0) -Seleccione-"/>
    <x v="53"/>
    <s v="Jorge Armando Galvis Velasco"/>
    <n v="3164644889"/>
    <s v="jorgegalvisv@gmail.com"/>
    <s v="Dentro de las propuestas se indica que las obras civiles para el mejoramiento de las radios, no se van a tener en cuenta y quedan prohibidas en este tipo de proyectos. Mi consulta es la siguiente: ¿La insonorización acústica de una cabina de radio con páneles acústicos, puede ser entendida dentro de la convocatoria como obras civiles o como mejoras técnicas que sí están permitidas dentro de las propuestas?  Mil gracias."/>
    <m/>
    <s v="En atención a su solicitud se le informa al interesado que de acuerdo al Anexo No. 5 “Anexo Técnico”, en el numeral 13 “RESTRICCIONES DE PARA EL USO DE RECURSOS”, se considera como gastos o ítem no objeto de financiación de los programas de transformación digital, las adecuaciones, reparaciones locativas o de infraestructura física. De esta forma reiteramos que no se tendrán en cuenta obras civiles como objeto de financiación. Sin embargo si su proyectó se encuentra enfocado dentro de los parámetros habilitantes tanto técnicos como jurídicos y enmarcado dentro de uno o más de los ejes estratégicos podrá presentar su propuesta. Finalmente, se le informa que toda adecuación física u obra civil deberá ser asumida por el postulante sin excepción alguna, por otro lado si la parte técnica se enmarca dentro de los ejes estratégicos y el comité evaluador analiza la propuesta y cumple con todos los requisitos habilitantes, su proyecto  podrá ser financiado  parcialmente teniendo en cuenta que usted asume las adecuaciones físicas en dado caso de ser seleccionado.   "/>
    <d v="2021-06-15T15:26:00"/>
    <x v="0"/>
    <x v="1"/>
    <s v="Daniela Alemán"/>
    <s v="Alvaro"/>
    <n v="40.77305555564817"/>
    <x v="0"/>
    <m/>
    <m/>
  </r>
  <r>
    <x v="300"/>
    <x v="0"/>
    <d v="2021-06-14T09:09:47"/>
    <d v="2021-06-16T09:09:47"/>
    <x v="0"/>
    <s v="(2) Asesoría o consultas sobre la postulación de propuestas"/>
    <s v="JAIME RICO CARTAGENA"/>
    <n v="19348238"/>
    <x v="4"/>
    <s v="(0) -Seleccione-"/>
    <x v="54"/>
    <s v="Jaime Rico Cartagena"/>
    <n v="3115709201"/>
    <s v="jaimericocartagena@yahoo.es"/>
    <s v="Actividad No. 2. Adjunto al presente Anexo 4 – PROPUESTA CONTENIDO METODOLOGICO, se deberá entregar adicionalmente, las fichas técnicas de hardware y software, en las cuales se especifique como mínimo la siguiente información en detalle del mismo: PREGUNTA: RESULTA QUE LAS EMPRESAS QUE ENTREGAN LAS COTIZACIONES NO ENTREGAN LA INFORMAGION GENERAL O Ficha Técnica de Hardware NI DEL Ficha Técnica de Hardware AHÍ QUE HACEMOS "/>
    <m/>
    <s v="En atención a su consulta le indicamos que de acuerdo al ANEXO 4 “propuesta contenido metodológico mintic no. 001 de 2021”, en el item 9 “METODOLOGÍA A IMPLEMENTAR EN EL DESARROLLO DE LOS OBJETIVOS PROPUESTOS PARA EL PROYECTO”, actividad n° 2, es importante cumplir con el diligenciamiento al detalle de las fichas técnicas de hardware y software allí establecidas, como parte de los requisitos y documentación a entregar en la presente convocatoria.  Adicionalmente en el documento 5 Anexo técnico en el ítem 9.8 Metodología a implementar en el desarrollo de los objetivos propuestos para el proyecto._x000a_Los proponentes deben desarrollar por cada objetivo especifico planteado al interior del proyecto, las actividades que se requieren para su implementacion y obtencion del resultado propuesto. Cada actividad deber contener una descripción detallada de las acciones / adquisiciones de bienes y/o servicios / desarrollos/ etc. que sean requeridos para el cumplimiento del objetivo, así como las tareas que implique y sus costos asociados; las cuales deben ser coherentes y tener correlación con el presupuesto presentado en la propuesta segun el ANEXO 4.3 “PRESUPUESTO”._x000a_Para tal efecto, se deberá aportar las fichas técnicas de los proveedores, al igual que las siguientes fichas técnicas de hardware y software, en las cuales se debe especificar como mínimo la siguiente información en detalle del mismo:_x000a__x000a__x0009_Ficha Técnica de Hardware_x000a_ _x0009__x000a__x0009__x000a_No._x0009_Ítem_x0009_Descripción_x000a_Características_x000a_1_x0009_Nombre de Hardware_x0009_ _x000a_2_x0009_Marca_x0009_ _x000a_3_x0009_Tipo_x0009_ _x000a_4_x0009_Modelo_x0009_ _x000a_5_x0009_Serie_x0009_ _x000a_6_x0009_Serial (Si aplica)_x0009_ _x000a_Procesador_x000a_7_x0009_Disco Duro (Si aplica)_x0009_ _x000a_8_x0009_Procesador (Si aplica)_x0009_ _x000a_9_x0009_Velocidad de procesamiento (Si aplica)_x0009_ _x000a_10_x0009_Chipset (Si Aplica)_x0009_ _x000a_11_x0009_BIOS (Si aplica)_x0009_ _x000a_Memoria_x000a_12_x0009_MEMORIA RAM (Si aplica)_x0009_ _x000a_13_x0009_Expansión RAM (Si aplica)_x0009_ _x000a_14_x0009_Tipo (Si aplica)_x0009_ _x000a_15_x0009_Cache (Externa) (Si aplica)_x0009_ _x000a_16_x0009_Slots Expansión de Memoria (Si aplica)_x0009_ _x000a_Puertos_x000a_17_x0009_Puerto USB (Si aplica)_x0009_ _x000a_18_x0009_Puerto Serial (Si aplica)_x0009_ _x000a_19_x0009_Puerto Paralelo (Si aplica)_x0009_ _x000a_20_x0009_Puerto HDMI (Si aplica)_x0009_ _x000a_21_x0009_Entrada de 3.5mm para audífonos (Si aplica)_x0009_ _x000a_22_x0009_Ps/2 (Si aplica)_x0009_ _x000a_Demás componentes_x000a_23_x0009_Tarjeta de Sonido (Si aplica)_x0009_ _x000a_24_x0009_Tarjeta de Video (Si aplica)_x0009_ _x000a_25_x0009_Controladora de Sonido (Si aplica)_x0009_ _x000a_26_x0009_Controladora de Video (Si aplica)_x0009_ _x000a_27_x0009_Unidad de DVD-RW (Si aplica)_x0009_ _x000a_28_x0009_Conexión Inalámbrica (Si aplica)_x0009_ _x000a_29_x0009_Tarjeta de Red (Si aplica)_x0009_ _x000a_30_x0009_Drive Controller (Si aplica)_x0009_ _x000a_31_x0009_Monitor (Si aplica)_x0009_ _x000a_32_x0009_Resolución Monitor (Si aplica)_x0009_ _x000a_33_x0009_Fuente de poder (Si aplica)_x0009_ _x000a_34_x0009_Teclado (Si aplica)_x0009_ _x000a_35_x0009_Mouse (Si aplica)_x0009_ _x000a_36_x0009_Sistema Operativo _x0009_ _x000a_Descripción final_x000a_37_x0009_Detalle_x0009_ _x000a_"/>
    <d v="2021-06-15T15:41:00"/>
    <x v="0"/>
    <x v="11"/>
    <s v="Daniela Alemán"/>
    <s v="Alvaro"/>
    <n v="30.520277777686715"/>
    <x v="0"/>
    <m/>
    <m/>
  </r>
  <r>
    <x v="301"/>
    <x v="0"/>
    <d v="2021-06-14T10:36:13"/>
    <d v="2021-06-16T10:36:13"/>
    <x v="0"/>
    <s v="(2) Asesoría o consultas sobre la postulación de propuestas"/>
    <s v="PRODUCCIONES GIL TV  CNC BUGAVISION"/>
    <n v="165957808"/>
    <x v="1"/>
    <s v="(Emisora/Podcast) Emisora/Podcast"/>
    <x v="55"/>
    <s v="JAVIER GIL SOTO"/>
    <n v="3165250942"/>
    <s v="bugavision@gmail.com"/>
    <s v="Conozco muy poco sobre la elaboracion de proyectos y quiero o necesito accesoria para presentar un proyecto en el campo de paginas web"/>
    <m/>
    <s v="Dando alcance a su solicitud se le informa al interesado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_x000a_Por otra parte en el Anexo No. 5 “Anexo Técnico”, en el numeral 7.5 “Categoría No. 5 Medios de comunicación digitales”, se expresa lo siguiente: La categoría “digitales” está dirigida a las personas jurídicas y/o naturales debidamente constituidas en Colombia y cuyo objeto social esté asociado a medios de comunicación digitales que producen su propio contenido informativo de carácter periodístico y/o de producción de noticias y/o cultural, utilizando exclusivamente página web propia (hosting y dominio -URL- propios). De esta forma,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_x000a__x000a_1. Que correspondan a medios de comunicación colombianos, cuyo canal de difusión sea únicamente página web._x000a_2. La página web del medio debe haberse creado y encontrarse activa antes del 11 de marzo del año 2020._x000a_3. Se debe acreditar que el medio digital cuenta con su propia página web, hosting y dominio (URL) propios, desde su fecha de creación y de forma continua, adjuntando: Evidencia de propiedad de hosting y dominio, mediante un documento &quot; factura o soporte de compra&quot;._x000a_4. Se debe acreditar que la página web está en funcionamiento desde su fecha de creación, para lo cual, el proponente deberá aportar en archivo en pdf, la consulta de la información de la creación y/o registro de la página web en la herramienta whois o en cualquier otra herramienta que permita verificar la siguiente información: nombre del dominio, fecha de registro o creación del dominio El archivo en pdf, debe contener: fecha de consulta, página web consultada (whois ó herramienta), página web objeto consulta (dominio medio de comunicación)._x000a_5. Se debe acreditar que la página web está en funcionamiento como medio de comunicación antes del 11 de marzo de 2020, para lo cual, el proponente deberá aportar en archivo en pdf, la consulta de la información de la trazabilidad de los contenidos de la página web en la herramienta archive.org o en cualquier otra herramienta que permita verificar la siguiente información: nombre del dominio, contenido informativo de carácter periodístico y/o de producción de noticias y/o cultural. En el archivo indicado, se debe poder verificar que, al 11 de marzo de 2020, la generación de contenido se encontraba vigente. El archivo en pdf, debe contener: fecha de consulta, página web consultada (archive.org ó herramienta), página web objeto consulta (dominio medio de comunicación), contenido generado a la fecha consultada (11 de marzo de 2020 o antes)._x000a__x000a_Adicio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_x000a__x000a_Por otra parte todos los documentos de la presente convocatoria se podrán consultar en el micrositio https://mintic.gov.co/transformaciondigitalmedios, donde encontrara todos los anexos para ser diligenciados y preparar su propuesta, de esta forma lo invitamos a revisar las condiciones de participación en el Micrositio de la convocatoria, Sección “Documentos del Proceso” y validar si de acuerdo con los requisitos resulta viable su participación. Así mismo Cualquier duda e inquietud será resuelta en el Centro de Consulta dispuesto en el link anteriormente mencionado."/>
    <d v="2021-06-15T15:47:00"/>
    <x v="0"/>
    <x v="1"/>
    <s v="Daniela Alemán"/>
    <s v="Nicolas"/>
    <n v="29.179722222208511"/>
    <x v="0"/>
    <m/>
    <m/>
  </r>
  <r>
    <x v="302"/>
    <x v="0"/>
    <d v="2021-06-14T13:52:56"/>
    <d v="2021-06-16T13:52:56"/>
    <x v="0"/>
    <s v="(2) Asesoría o consultas sobre la postulación de propuestas"/>
    <s v="emigdio ariza"/>
    <n v="79407348"/>
    <x v="0"/>
    <s v="(0) -Seleccione-"/>
    <x v="56"/>
    <s v="emigdio ariza barrera"/>
    <n v="3118345693"/>
    <s v="bendizion@gmail.com"/>
    <s v=" Cordial saludo,   Desde el Amazonas colombiano me permito enviar mi idea de una página web llamada “MUSEO DE LA WEB”, Para que desde el Ministerio, Ustedes lo compren o me remitan a empresas de economía naranja que quieran comprarla. "/>
    <s v="https://mintic.sharepoint.com/:b:/g/direccion_economia_digital/EYHApgeaW31DremW0x8vc6UB1dofNjQXrXXvCMIWUQt-HA?e=dZrVHW"/>
    <s v="En atención a su consulta le indicamos que el objeto de la presente convocatoria consiste en “FINANCIAR E IMPLEMENTAR PROYECTOS, PARA APOYAR LA TRANSFORMACIÓN DIGITAL DE LOS MEDIOS DE COMUNICACIÓN, EN CUALQUIERA DE LAS ETAPAS DEL NEGOCIO EN EL MARCO DE LA REACTIVACIÓN ECÓNOMICA.” Por tal motivo y teniendo en cuenta lo anterior se realizo verificación de su solicitud donde no se puede vislumbrar un medio de comunicación activo por lo cual no podría hacerse participe de la convocatoria. Por lo tanto este canal es de uso exclusivo para responder dudas u aclaraciones sobre documentos y anexos de la convocatoria, asi mismo lo invitamos a hacer uso de los canales de atención al ciudadano disponibles  por el ministerio para escalar su solicitud, los canales están en https://www.mintic.gov.co/portal/inicio/Atencion-y-Servicio-a-la-Ciudadania/126567:Participacion-ciudadana"/>
    <d v="2021-06-15T16:03:00"/>
    <x v="0"/>
    <x v="11"/>
    <s v="Daniela Alemán"/>
    <s v="Nicolas"/>
    <n v="26.167777777765878"/>
    <x v="0"/>
    <m/>
    <m/>
  </r>
  <r>
    <x v="303"/>
    <x v="0"/>
    <d v="2021-06-14T16:16:28"/>
    <d v="2021-06-16T16:16:28"/>
    <x v="0"/>
    <s v="(2) Asesoría o consultas sobre la postulación de propuestas"/>
    <s v="JAIME RICO CARTAGENA"/>
    <n v="19348238"/>
    <x v="4"/>
    <s v="(0) -Seleccione-"/>
    <x v="54"/>
    <s v="Jaime Rico Cartagena"/>
    <n v="3120000000"/>
    <s v="jaimericocartagena@yahoo.es"/>
    <s v="Los proyectos que tengan por objeto o incluyan en su desarrollo la financiación en la línea estratégica capacitación, presentados para su habilitación por parte del MinTIC/FUNTIC a través de cualquiera de los tres canales de formación referidos,_x000a_PREGUNTA, EN EL CASO DE PARTICIPACION EN PERIODICOS LOCALES, LA CUAL SOY EL UNICO EMPLEADO SE NECESITA ES ITEM TENERLO PARA PARTICIPAR, GRACIAS "/>
    <m/>
    <s v="De acuerdo a la solicitud recibida, en el Anexo 5 (Adenda 1) - Anexo Técnico, en el punto 8.1 “EJE 1 - TRANSFORMACIÓN DE LA MENTALIDAD Y CULTURA EMPRESARIAL – CAPACITACION” efectivamente los procesos de formación se pueden desarrollar mediante tres canales diferentes de formación, que se han establecido, los cuales son:_x000a_-_x0009_Instituciones de educación superior._x000a_-_x0009_Plataformas Virtuales._x000a_-_x0009_Empresas._x000a_Así mismo, de acuerdo a lo anteriormente mencionado, los proyectos que tengan por objeto o incluyan en su desarrollo la financiación en la línea estratégica capacitación, presentados para su habilitación por parte del MinTIC/FUNTIC a través de cualquiera de los tres canales de formación antes referidos, deben incluir de manera expresa en el numeral “ 6. ALINEACIÓN CON LOS EJES ESTRATÉGICOS DE LA CONVOCATORIA PARA LA TRANSFORMACIÓN DIGITAL Y FORTALECIMIENTO DE LOS MEDIOS DE COMUNICACIÓN del ANEXO 4 - PROPUESTA CONTENIDO METODOLOGICO”, cuando mínimo los siguientes conceptos técnicos y administrativos:_x000a_1._x0009_Diagnóstico actual y necesidades: en el cual se debe señalar la situación actual del medio de comunicación y justificar la necesidad de la capacitación._x000a_2._x0009_Propuesta de Objetivos: cuales son los resultados esperados con esa capacitación dentro de la organización y como esta puede potencializar el negocio y mejorar las condiciones del medio de comunicación._x000a_3._x0009_Cronograma del plan de capacitación: se debe indicar un calendario de formación, señalando el número de horas semanales que se van a capacitar y como las mismas cumplen con el plan de estudios deseado. (programa de mínimo 80 horas de capacitación y máximo 160 horas de capacitación)._x000a_4._x0009_Listado del personal y perfil para capacitar: se debe presentar un listado del personal que va a recibir la capacitación señalando la necesidad, el perfil que tiene y como el mismo va a incrementar las capacidades de la organización (El número de personal a capacitar no puede variar de acuerdo con la propuesta inicialmente presentada y debe mantener de manera constante hasta el final de la capacitación, no puede ser modificado en ningún momento). En todo caso el personal objeto de formación deberá ser parte de la organización, lo cual deberá ser certificado por el representante legal._x000a_5._x0009_Intensidad horaria de capacitación: Se debe señalar el programa de educación informal por el cual se está optando, estableciendo expresamente el número de horas a desarrollar en total; cuando el programa de estudios de la formación se encuentre distribuido en módulos o ciclos, se deberá realizar su descripción indicando las horas asignadas a cada uno. (Programa de mínimo 80 horas de capacitación y máximo 160 horas de capacitación)._x000a_6._x0009_Contenido Programático y/o Actividades a desarrollar: se debe presentar el programa de capacitación a elección, indicando el programa de formación, los principales temas a abordar y las habilidades fortalecidas con el programa de formación. _x000a_7._x0009_Modalidad de desarrollo: presentar un plan de trabajo donde desarrolle la metodología seleccionada para que los interesados sean formados. Se sugiere, que la modalidad de capacitación elegida se desarrolle de manera virtual o a distancia, teniendo el entorno de bioseguridad por el cual debe optar la sociedad nacional._x000a_8._x0009_Indicadores de impacto: señalar mínimo dos indicadores que se verán incrementados y/o mejorados en las operaciones funcionales de la empresa una vez todo el personal propuesto culmine el proceso de formación, al interior de los cuales, uno debe corresponder a la presentación de un proyecto o intraemprendimiento de transformación interna como consecuencia de la formación, al igual que número de personas capacitadas.    Por lo tanto, en su caso puntual, la participación en periódicos locales, efectivamente se requiere el debido cumplimiento de los requisitos ya mencionados para la participación de la presente convocatoria. _x000a__x000a_"/>
    <d v="2021-06-15T16:13:00"/>
    <x v="0"/>
    <x v="0"/>
    <s v="Daniela Alemán"/>
    <s v="Nicolas"/>
    <n v="23.942222222161945"/>
    <x v="0"/>
    <m/>
    <m/>
  </r>
  <r>
    <x v="304"/>
    <x v="0"/>
    <d v="2021-06-14T19:03:53"/>
    <d v="2021-06-16T19:03:53"/>
    <x v="0"/>
    <s v="(3) Solicitudes u observaciones al proceso de convocatoria"/>
    <s v="GRUPO EDITADO S.A.S"/>
    <n v="800210203"/>
    <x v="4"/>
    <s v="(0) -Seleccione-"/>
    <x v="2"/>
    <s v="FREDDY ALEXANDER FERNANDEZ DELGADO"/>
    <n v="3106379614"/>
    <s v="andepafesa1894@hotmail.com "/>
    <s v="En el anexo 5, página 26, en la descripción del eje 1 de transformación de la mentalidad y cultura empresarial, la verificación de cotizaciones para empresas que realicen capacitación en habilidades digitales en educación informal no deberían poseer registro en el SIET, ya que acá se registran las instituciones de Educación para el trabajo y el desarrollo humano, cuyos programas deben ser mínimo de 600 horas. Así mismo, la educación informal como lo contempla el decreto 1075 de 2015 del Ministerio de Educación en su articulo 2.6.6.8. Educación informal: &quot;Hacen parte de esta oferta educativa aquellos cursos que tengan una duración inferior a ciento sesenta (160) horas. Su organización, oferta y desarrollo no requieren de registro por parte de la secretaría de educación de la entidad territorial certificada y sólo darán lugar a la expedición de una constancia de asistencia.&quot; A su vez menciona: &quot;Toda promoción que se realice, respecto de esta modalidad deberá indicar claramente que se trata de educación informal y que no conduce a título alguno o certificado de aptitud ocupacional.&quot;"/>
    <m/>
    <s v="De acuerdo con la observación presentada, se acepta la misma en el sentido que el soporte exigido &quot;Se validará en el Sistema de Información Para el Trabajo y Desarrollo Humano la vigencia de la certificación en la norma NTC-5666, que aporte el proponente&quot; no guarda relación con el requisito mínimo exigido en el pliego de condiciones &quot;Tres (3) Certificaciones del desarrollo de cursos y/o talleres de capacitación a empresas reconocidas y legalmente constituidas en Colombia&quot;. En esa medida se realizará el ajuste correspondiente mediante Adenda No. 2._x000a_"/>
    <d v="2021-06-15T22:05:00"/>
    <x v="1"/>
    <x v="2"/>
    <m/>
    <s v="Alvaro"/>
    <n v="27.018611111096106"/>
    <x v="0"/>
    <m/>
    <m/>
  </r>
  <r>
    <x v="305"/>
    <x v="0"/>
    <d v="2021-06-15T10:11:48"/>
    <d v="2021-06-17T10:11:48"/>
    <x v="0"/>
    <s v="(2) Asesoría o consultas sobre la postulación de propuestas"/>
    <s v="Corporación visión televisión C.V.T.V"/>
    <s v="900598781-5"/>
    <x v="2"/>
    <s v="(0) -Seleccione-"/>
    <x v="57"/>
    <s v="Javier Alonso Ortiz García"/>
    <s v="315 5796874"/>
    <s v="javialortiz2009@hotmail.com"/>
    <s v="Cordial saludo,  Con relación a la convocatoria en los términos de referencia, se encontraba que los canales de televisión de la categoría regional, tenian hasta 500 millones para proceso de fortalecimiento, pero en la plataforma, solo arroja la opción hasta 100 millones y no aparece la categoría canales de televisión regional."/>
    <m/>
    <s v="De acuerdo a la solicitud recibida, en el Anexo 5 (Adenda 1) - Anexo Técnico, en el punto 7.2.2 se pueden evidenciar las exclusiones para esta categoría  en cuento a la televisión regional. Exclusiones aplicables a la subcategoría No. 2 “Televisión”. Sin perjuicio de las exclusiones, causales de rechazo y regulaciones específicas que se establezcan en el presente documento, al igual que en las condiciones de la convocatoria que se adelante por el MinTIC/FUNTIC, se tendrán como exclusiones, entendiéndose no habilitados para participar en la convocatoria y en particular para la Categoría No. 2 Televisión, las siguientes:  1. El operador público nacional de televisión Radio Televisión Nacional de Colombia (RTVC)_x000a_2. Los operadores públicos regionales del servicio de televisión, es decir, las organizaciones regionales de_x000a_televisión o canales regionales de televisión, a saber: CANAL REGIONAL DEL ORIENTE LTDA - CANAL TRO, SOCIEDAD CANAL CAPITAL LTDA, SOCIEDAD DE TELEVISIÓN DE ANTIOQUIA LTDA , TELEANTIOQUIA, SOCIEDAD DE TELEVISIÓN DE CALDAS, QUINDÍO Y RISARALDA LTDA , TELECAFÉ, SOCIEDAD DE TELEVISIÓN REGIONAL DEL CARIBE LTDA , TELECARIBE, SOCIEDAD DE TELEVISIÓN DE LAS ISLAS LTDA – TELEISLAS, SOCIEDAD DE TELEVISIÓN DEL PACIFICO LTDA, TELEPACÍFICO y CANAL REGIONAL DE TELEVISIÓN TEVENDINA LTDA- TEVEANDINA.  En cuanto al  presupuesto asignado por categoría también se puede evidenciar en este mismo Anexo Técnico No 5  donde se estipula lo siguiente: Categoría Dirigida a Subcategoría No. 2 Televisión._x000a_2.1. Operadores de canal nacional de operación privada y espacios de televisión en el canal nacional de operación pública Valor máximo para financiar por Proyecto: Hasta $1.232.544.557 Valor máximo para financiar por Subcategoría Hasta $ 3.697.633.672_x000a_2.2. Operadores estación local con ánimo de lucro Valor máximo para financiar por Proyecto Hasta $540.744.196  Valor máximo para financiar por Subcategoría  Hasta $ 540.744.196_x000a_2.3. Operadores estación local sin ánimo de lucro Valor máximo para financiar por Proyecto Hasta $100.000.000  Valor máximo para financiar por Subcategoría  Hasta $ 432.595.357_x000a_2.4. Operadores televisión comunitaria Valor máximo para financiar por Proyecto Hasta $50.000.000  Valor máximo para financiar por Subcategoría  Hasta $ 6.561.029.578. Estos recursos fueron asignados de esta forma debido a estudios previos realizados."/>
    <d v="2021-06-15T17:30:00"/>
    <x v="0"/>
    <x v="9"/>
    <s v="Daniela Alemán"/>
    <s v="Alvaro"/>
    <n v="7.3033333332859911"/>
    <x v="0"/>
    <m/>
    <m/>
  </r>
  <r>
    <x v="306"/>
    <x v="0"/>
    <d v="2021-06-15T10:21:08"/>
    <d v="2021-06-17T10:21:08"/>
    <x v="1"/>
    <s v="(1) Problemas o inquietudes técnicas en las plataformas"/>
    <s v=" EL COLOMBIANO S.A. &amp; CIA. S.C.A."/>
    <n v="890901352"/>
    <x v="4"/>
    <s v="(0) -Seleccione-"/>
    <x v="4"/>
    <s v="Liliana Saldarriaga Calderón"/>
    <n v="3148940912"/>
    <s v="lilianasc@elcolombiano.com.co"/>
    <s v="El viernes pasado subimos la información preliminar de la propuesta con los datos generales, la parte de propuesta y líneas estratégicas. Guardamos y le dimos continuar más tarde. Hoy volvimos a ingresar y no aparece nada, como si no hubieran propuestas en borrador. Acabo de cargar una nueva, para ver si traía los datos del viernes, pero sale vacía. Les agradecemos por favor nos informen si la plataforma está estable, para saber si debemos registrar los proyectos sin que se nos pierda nada, o debemos esperar. Gracias!"/>
    <m/>
    <m/>
    <m/>
    <x v="2"/>
    <x v="2"/>
    <m/>
    <s v="Alvaro"/>
    <s v="Sin Respuesta"/>
    <x v="0"/>
    <m/>
    <m/>
  </r>
  <r>
    <x v="307"/>
    <x v="0"/>
    <d v="2021-06-15T11:23:38"/>
    <d v="2021-06-17T11:23:38"/>
    <x v="0"/>
    <s v="(2) Asesoría o consultas sobre la postulación de propuestas"/>
    <s v="Boyaca 95.6fm"/>
    <n v="891800498"/>
    <x v="3"/>
    <s v="(0) -Seleccione-"/>
    <x v="24"/>
    <s v="Jorge Alexander Fonseca Rodríguez"/>
    <n v="3202934279"/>
    <s v="emisora95.6@boyaca.gov.co"/>
    <s v="Cordial saludo. por favor podrían enviar la publicación de enlace para postular el proyecto todos los requisitos gracias."/>
    <m/>
    <s v="De acuerdo con su solicitud, le informamos que los documentos definitivos de esta convocatoria,  los puede consultar a través del micrositio de la convocatoria: https://www.mintic.gov.co/transformaciondigitalmedios, en la pestaña documentos del proceso; hacemos la invitación de leer los documentos antes mencionados y cualquier inquietud, observación o consulta que se le generen puede hacerlo en el micrositio, accediendo a la pestaña centro de consultas, donde deberá diligenciar todos los campos del formulario que se despliega. Para presentar su propuesta usted encontrará también en este micrositio la pestaña PRESENTE SU PROPUESTA AQUÍ, allí deberá cargar los documentos solicitados para participar de la convocatoria."/>
    <d v="2021-06-15T17:22:00"/>
    <x v="0"/>
    <x v="9"/>
    <s v="Daniela Alemán"/>
    <s v="Alvaro"/>
    <n v="5.9727777778753079"/>
    <x v="0"/>
    <m/>
    <m/>
  </r>
  <r>
    <x v="308"/>
    <x v="0"/>
    <d v="2021-06-15T12:05:52"/>
    <d v="2021-06-17T12:05:52"/>
    <x v="0"/>
    <s v="(2) Asesoría o consultas sobre la postulación de propuestas"/>
    <s v="PRODUCCIONES WILLVIN"/>
    <s v="NIT.860.354.098-0"/>
    <x v="3"/>
    <s v="(0) -Seleccione-"/>
    <x v="5"/>
    <s v="Carolina Casas Vergel"/>
    <s v="317 5173052"/>
    <s v="ccasas@vibra.fm"/>
    <s v="Buen día Para las propuestas de capacitación de la línea estratégica 1, quisiéramos saber si las 80 horas mínimas pueden ser una parte Sincronicas y otra parte Asincronicas? Gracias!"/>
    <m/>
    <s v="En atención a su solicitud se le informa al interesado que dentro del Anexo 5 (Adenda 1) - Anexo Técnico, en el numeral 8.1 “EJE 1 - TRANSFORMACIÓN DE LA MENTALIDAD Y CULTURA EMPRESARIAL – CAPACITACION”, en el numeral 7 “Modalidad de desarrollo”, se expresa lo siguiente: Presentar un plan de trabajo donde desarrolle la metodología seleccionada para que los interesados sean formados. Se sugiere, que la modalidad de capacitación elegida se desarrolle de manera virtual o a distancia, teniendo el entorno de bioseguridad por el cual debe optar la sociedad nacional. De esta forma podría aplicar la modalidad que usted considere, siempre y cuando cumpla con lo establecido en anterior numeral 7 y con la totalidad de requisitos técnicos y jurídicos, ya que se podría enmarcar  dentro de la modalidad virtual. "/>
    <d v="2021-06-15T17:37:00"/>
    <x v="0"/>
    <x v="1"/>
    <s v="Daniela Alemán"/>
    <s v="Alvaro"/>
    <n v="5.5188888888806105"/>
    <x v="0"/>
    <m/>
    <m/>
  </r>
  <r>
    <x v="309"/>
    <x v="0"/>
    <d v="2021-06-15T13:26:08"/>
    <d v="2021-06-17T13:26:08"/>
    <x v="0"/>
    <s v="(3) Solicitudes u observaciones al proceso de convocatoria"/>
    <s v="LA MAXIMA ONLINE"/>
    <n v="10770870875"/>
    <x v="1"/>
    <s v="(Emisora/Podcast) Emisora/Podcast"/>
    <x v="58"/>
    <s v="yeferzon garcia"/>
    <n v="3182886011"/>
    <s v="YDGARCIA78@GMAIL.COM"/>
    <s v="estado de la propuesta"/>
    <m/>
    <s v="Cordial saludo,_x000a__x000a_Señor: YEFERZON GARCÍA_x000a__x000a_De acuerdo a su solicitud nos permitimos informarle que se realiza la validación de la información en el sistema y ustedes han presentado dos propuestas las cuales se encuentran con los siguientes números de radicado:_x000a__x000a_211043828_x000a_211043985"/>
    <d v="2021-06-16T14:29:00"/>
    <x v="2"/>
    <x v="2"/>
    <s v="Unión Temporal Indepro-BPM"/>
    <s v="Alvaro"/>
    <n v="25.047777777886949"/>
    <x v="0"/>
    <m/>
    <m/>
  </r>
  <r>
    <x v="310"/>
    <x v="2"/>
    <d v="2021-06-15T13:21:25"/>
    <d v="2021-06-17T13:21:25"/>
    <x v="0"/>
    <s v="(3) Solicitudes u observaciones al proceso de convocatoria"/>
    <s v=" Asociación Comunitaria la Voz de la Milagrosa"/>
    <s v="804003615-1"/>
    <x v="3"/>
    <s v="(0) -Seleccione-"/>
    <x v="30"/>
    <m/>
    <n v="3102280050"/>
    <s v="chipatastereo@gmail.com"/>
    <s v="Solicitamos encarecida y respetuosamente la ampliación de la fecha para entregar la propuestade la CONVOCATORIA PARA FINANCIAR E IMPLEMENTAR PROYECTOS, PARA APOYARLA  TRANSFORMACIÓN  DIGITAL  DE  LOS  MEDIOS  DE  COMUNICACIÓN  EL  MARCO  DE  LAREACTIVACIÓN ECÓNOMICA"/>
    <s v="https://mintic.sharepoint.com/:f:/g/direccion_economia_digital/Enbb7V6BVulNq07R7fuedkABAPl3Cyd4EmUWIPQOEfUq3Q?e=5fVShR"/>
    <s v="No es procedente su solicitud. Al respecto se aclara: (i) Las condiciones de estructuración de las propuestas son idénticas para las cinco categorías, considerándose por parte de la entidad, que los plazos establecidos por la entidad son coherentes con las actividades requeridas para la preparación de las propuestas. (ii) Las condiciones generales de los proyectos objeto de estructuración, son de conocimiento de los interesados desde la publicación de las condiciones de participación el 27 de mayo, fecha en la cual se realizaron ajustes a las condiciones técnicas con el objeto de dar mayor claridad a los interesados en la estructuración de sus propuestas; (iii) Durante el desarrollo de la convocatoria, la Entidad ha atendido las inquietudes elevadas por los interesados a las cinco categorías televisión, radiodifusión sonora, periódicos, revistas y medios digitales, absolviendo en etapa de borradores más de 725 observaciones, 65 en documentos definitivos y más de 255 a través del centro de consulta. En esa medida se considera que se absuelto las inquietudes respectivas que han permitido a los interesados tener claridad de las condiciones de la convocatoria, al igual que se han garantizado tiempos suficientes para la estructuración de las propuestas, razón por la cual no se considera procedente la solicitud elevada. _x000a_"/>
    <d v="2021-06-15T22:05:00"/>
    <x v="1"/>
    <x v="2"/>
    <m/>
    <s v="Nicolas"/>
    <n v="8.7263888888410293"/>
    <x v="14"/>
    <m/>
    <m/>
  </r>
  <r>
    <x v="311"/>
    <x v="2"/>
    <d v="2021-06-15T13:25:44"/>
    <d v="2021-06-17T13:25:44"/>
    <x v="0"/>
    <s v="(3) Solicitudes u observaciones al proceso de convocatoria"/>
    <s v="JOHN PEDRO BAQUERO PIEDRAHÍTA"/>
    <n v="14470433"/>
    <x v="0"/>
    <s v="(0) -Seleccione-"/>
    <x v="30"/>
    <m/>
    <m/>
    <s v="johnpedrobaquero@gmail.com"/>
    <s v="Solicito encarecida y respetuosamente la ampliación de la fecha para entregar la propuesta de la CONVOCATORIA PARA FINANCIAR E IMPLEMENTAR PROYECTOS, PARA APOYAR LA  TRANSFORMACIÓN  DIGITAL  DE  LOS  MEDIOS  DE  COMUNICACIÓN  EL  MARCO  DE LA REACTIVACIÓN ECÓNOMICA"/>
    <s v="https://mintic.sharepoint.com/:f:/g/direccion_economia_digital/EncPwUeRKN5Jo2JsLFwalIAB3kgc4P3Ki2HkiQjREcxHqg?e=QaRflm"/>
    <s v="No es procedente su solicitud. Al respecto se aclara: (i) Las condiciones de estructuración de las propuestas son idénticas para las cinco categorías, considerándose por parte de la entidad, que los plazos establecidos por la entidad son coherentes con las actividades requeridas para la preparación de las propuestas. (ii) Las condiciones generales de los proyectos objeto de estructuración, son de conocimiento de los interesados desde la publicación de las condiciones de participación el 27 de mayo, fecha en la cual se realizaron ajustes a las condiciones técnicas con el objeto de dar mayor claridad a los interesados en la estructuración de sus propuestas; (iii) Durante el desarrollo de la convocatoria, la Entidad ha atendido las inquietudes elevadas por los interesados a las cinco categorías televisión, radiodifusión sonora, periódicos, revistas y medios digitales, absolviendo en etapa de borradores más de 725 observaciones, 65 en documentos definitivos y más de 255 a través del centro de consulta. En esa medida se considera que se absuelto las inquietudes respectivas que han permitido a los interesados tener claridad de las condiciones de la convocatoria, al igual que se han garantizado tiempos suficientes para la estructuración de las propuestas, razón por la cual no se considera procedente la solicitud elevada. _x000a_"/>
    <d v="2021-06-15T22:05:00"/>
    <x v="1"/>
    <x v="2"/>
    <m/>
    <s v="Nicolas"/>
    <n v="8.6544444445171393"/>
    <x v="15"/>
    <m/>
    <m/>
  </r>
  <r>
    <x v="312"/>
    <x v="2"/>
    <d v="2021-06-15T13:34:53"/>
    <d v="2021-06-17T13:34:53"/>
    <x v="0"/>
    <s v="(3) Solicitudes u observaciones al proceso de convocatoria"/>
    <s v="Luis Santiago Camacho Mendoza"/>
    <n v="13775428"/>
    <x v="0"/>
    <s v="(0) -Seleccione-"/>
    <x v="30"/>
    <m/>
    <n v="3118549569"/>
    <s v="luissantiagocamacho19@gmail.com"/>
    <s v="Solicito encarecida y respetuosamente la ampliación de la fecha para entregar la propuesta de la CONVOCATORIA PARA FINANCIAR E IMPLEMENTAR PROYECTOS, PARA APOYAR LA  TRANSFORMACIÓN  DIGITAL  DE  LOS  MEDIOS  DE  COMUNICACIÓN  EL  MARCO  DE  LA REACTIVACIÓN ECÓNOMICA"/>
    <s v="https://mintic.sharepoint.com/:f:/g/direccion_economia_digital/EsZuyTPcAhFCqZkNoH8NMpQBPLptNHcVW4qfi3jQVAkzKQ?e=vLwhOG"/>
    <s v="No es procedente su solicitud. Al respecto se aclara: (i) Las condiciones de estructuración de las propuestas son idénticas para las cinco categorías, considerándose por parte de la entidad, que los plazos establecidos por la entidad son coherentes con las actividades requeridas para la preparación de las propuestas. (ii) Las condiciones generales de los proyectos objeto de estructuración, son de conocimiento de los interesados desde la publicación de las condiciones de participación el 27 de mayo, fecha en la cual se realizaron ajustes a las condiciones técnicas con el objeto de dar mayor claridad a los interesados en la estructuración de sus propuestas; (iii) Durante el desarrollo de la convocatoria, la Entidad ha atendido las inquietudes elevadas por los interesados a las cinco categorías televisión, radiodifusión sonora, periódicos, revistas y medios digitales, absolviendo en etapa de borradores más de 725 observaciones, 65 en documentos definitivos y más de 255 a través del centro de consulta. En esa medida se considera que se absuelto las inquietudes respectivas que han permitido a los interesados tener claridad de las condiciones de la convocatoria, al igual que se han garantizado tiempos suficientes para la estructuración de las propuestas, razón por la cual no se considera procedente la solicitud elevada. _x000a_"/>
    <d v="2021-06-15T22:05:00"/>
    <x v="1"/>
    <x v="2"/>
    <m/>
    <s v="Nicolas"/>
    <n v="8.501944444491528"/>
    <x v="16"/>
    <m/>
    <m/>
  </r>
  <r>
    <x v="313"/>
    <x v="0"/>
    <d v="2021-06-15T15:10:09"/>
    <d v="2021-06-17T15:10:09"/>
    <x v="0"/>
    <s v="(3) Solicitudes u observaciones al proceso de convocatoria"/>
    <s v="RADIO SINCELEJO"/>
    <n v="6857171"/>
    <x v="3"/>
    <s v="(0) -Seleccione-"/>
    <x v="48"/>
    <s v="AURELIO GOMEZ ALVIZ"/>
    <n v="3015108606"/>
    <s v="aureliogomez@radiosincelejo.com.co"/>
    <s v="SOLICITO POSTEGAR LA FECHA  LIMITE PARA LA ENTREGA DE LAS PROPUESTAS, DEBIDO A LA COMPLEJIDAD DE ESTA,  PRINCIPALMENTE PARA MEDIOS LOCALES QUE NO CONTAMOS CON UN DEPARTAMENTO JURIDICO QUE SE ENCARGUE DE ESTOS TRAMITES."/>
    <m/>
    <s v="No es procedente su solicitud. Al respecto se aclara: (i) Las condiciones de estructuración de las propuestas son idénticas para las cinco categorías, considerándose por parte de la entidad, que los plazos establecidos por la entidad son coherentes con las actividades requeridas para la preparación de las propuestas. (ii) Las condiciones generales de los proyectos objeto de estructuración, son de conocimiento de los interesados desde la publicación de las condiciones de participación el 27 de mayo, fecha en la cual se realizaron ajustes a las condiciones técnicas con el objeto de dar mayor claridad a los interesados en la estructuración de sus propuestas; (iii) Durante el desarrollo de la convocatoria, la Entidad ha atendido las inquietudes elevadas por los interesados a las cinco categorías televisión, radiodifusión sonora, periódicos, revistas y medios digitales, absolviendo en etapa de borradores más de 725 observaciones, 65 en documentos definitivos y más de 255 a través del centro de consulta. En esa medida se considera que se absuelto las inquietudes respectivas que han permitido a los interesados tener claridad de las condiciones de la convocatoria, al igual que se han garantizado tiempos suficientes para la estructuración de las propuestas, razón por la cual no se considera procedente la solicitud elevada. _x000a_"/>
    <d v="2021-06-15T22:05:00"/>
    <x v="1"/>
    <x v="2"/>
    <m/>
    <s v="Alvaro"/>
    <n v="6.9141666666255333"/>
    <x v="0"/>
    <m/>
    <m/>
  </r>
  <r>
    <x v="314"/>
    <x v="0"/>
    <d v="2021-06-15T15:13:35"/>
    <d v="2021-06-17T15:13:35"/>
    <x v="0"/>
    <s v="(2) Asesoría o consultas sobre la postulación de propuestas"/>
    <s v="Resander - Red Cooperativa de Medios de Comunicación Comunitarios de Santander"/>
    <n v="804011421"/>
    <x v="0"/>
    <s v="(0) -Seleccione-"/>
    <x v="59"/>
    <s v="Fernando Tibaduiza Araque"/>
    <n v="3106252135"/>
    <s v="resandergerencia@gmail.com"/>
    <s v="Al registrar los documentos de representación legal de algunos concesionarios de emisoras comunitarias asociados a Resander, aparece ante el Mintic son los datos del Representante legal anterior y no del que está actualmente. Es suficiente con enviar los documentos actuales?"/>
    <m/>
    <s v="De acuerdo a la solicitud recibida, en el Anexo 5 (Adenda 1) - Anexo Técnico, en el punto 7 “Identificación de las categorías, requisitos y condiciones de participación”, en el item 7.1 “Categoría No. 1 Radiodifusión sonora”, se indica que los proveedores que se encuentren interesados en acceder a la financiación de proyectos de qué trata el artículo 105 de la Ley 2063 de 2020, deberán acreditar como mínimo los requisitos y condiciones establecidos en el presente documento y los términos de la convocatoria, en particular los siguientes:_x000a_1. Se encuentre vigente y operando al 11 de marzo de 2020._x000a_2. Se encuentre vigente y operando al momento del cierre de la convocatoria (fecha límite para presentar propuestas)._x000a_3. Tenga vigencia mínima al 31 de diciembre de 2023._x000a_4. Corresponda a una estación Clase A, B, C y D._x000a_5. Los proveedores del servicio de radiodifusión sonora que ostenten dicha condición en emisoras (estaciones) tanto en la tecnología de transmisión en amplitud modulada (A.M.), como en la frecuencia modulada (F.M.) se encuentran habilitados para presentar una propuesta por cada una de las concesiones otorgadas, siempre que cumplan con los requisitos establecidos en los numerales anteriores._x000a_Asi mismo, se debe tener en cuenta que en el item 7.1.2 “Condiciones comunes a las subcategorías de radiodifusión sonora 1.1. Proveedores radiodifusión sonora emisoras Clase A, 1.2. Proveedores radiodifusión sonora emisoras Clase B y 1.3. Proveedores radiodifusión sonora emisoras Clase C”, se establecieron las siguientes condiciones:_x000a_1._x0009_Se encuentran habilitados para presentar propuesta en la Categoría No. 1 Radiodifusión Sonora, aquellos proveedores que hayan obtenido la habilitación y suscrito el contrato de concesión a través de figuras asociativas plurales como unión temporal o consorcio._x000a_2._x0009_Se encuentran habilitados para presentar propuesta en la Categoría No. 1 Radiodifusión Sonora, aquellas personas naturales y/o jurídicas que ostenten la tenencia y/o administración de la emisora (estación) a título de arrendamiento, administración delegada o cualquier otra figura contractual, siempre que a través y en virtud de la misma se desarrollen la totalidad de las actividades de radiodifusión sonora asociadas a la emisora (estación). Para tal efecto, se deberá acreditar el contrato respectivo en el cual se verifiquen los extremos proveedor (concesionario) y administrador (tenedor). En este evento, se entiende no habilitado para la presentación de propuesta el proveedor – concesionario de la emisora (estación). En caso de que, al interior de la convocatoria se presente controversia entre el proveedor (concesionario) y un arrendatario, administrador o cualquier persona natural o jurídica que alegue ejercer las actividades de radiodifusión sonora en la emisora (estación), en virtud de la existencia de un vínculo jurídico; en atención a que el MinTIC carece de la competencia para definir cualquier controversia en tal sentido, la(s) propuesta(s) respectiva(s) será(n) rechazada(s) de plano. En igual sentido se procederá en aquellos casos que se presenten propuestas simultaneas por una emisora (estación) por el proveedor (concesionario) y el arrendatario, administrador o tenedor a cualquier título._x000a_3._x0009_Los proveedores del servicio de radiodifusión sonora, que habiendo sido beneficiarios de la financiación de que trata el artículo 105 de la Ley 2063 de 2020, den lugar a la terminación de la concesión según las causales establecidas en los literales a), b), y e) del artículo 11 de la Resolución 415 del 13 de abril de 2010 deberán restituir al MinTIC/FUNTIC el cien por ciento (100%) de los recursos desembolsados. Para tal efecto, se entiende que el acto administrativo por medio del cual se realiza el reconocimiento y_x000a_asignación de los recursos presta mérito ejecutivo; sin perjuicio de la exigibilidad de la garantía de cumplimiento de condiciones legales que deberá ser otorgada por los proveedores beneficiarios como requisito previo al desembolso correspondiente. _x000a_4._x0009_Los proyectos de transformación digital y fortalecimiento que se presenten con el objeto de ser financiados al interior de la convocatoria que se adelanta por el MinTIC/FUNTIC, en los cuales se incluya la actualización o cambio de equipos que conlleven la modificación de los parámetros técnicos esenciales para la operación de la estación de radiodifusión sonora, de que trata el artículo 40 de la Resolución No. 415 del 13 de abril de 2010, deberá aportar dentro de la propuesta la autorización previa expedida por el MinTIC, por la cual se haya expedido la validación de la modificación de los parámetros técnicos esenciales y de los equipos propuestos, en los términos establecidos en el artículo 13 de Resolución No. 415 del 13 de abril de 2010. En tal sentido, de ser reconocido como beneficiario de la financiación el proponente, dichos equipos se entenderán incorporados a los contratos de concesión respectivos desde la aprobación del informe de cierre del proyecto por parte del supervisor designado y no podrán ser modificados o sustituidos sin la autorización previa y expresa del MinTIC. _x000a_5._x0009_Los proyectos de transformación digital y fortalecimiento que sean objeto de financiamiento al interior de la convocatoria que se adelante por el MinTIC/FUNTIC, que conlleven la modificación o renovación de equipos presentados dentro del estudio técnico aprobado por el Ministerio, de que trata el inciso segundo del artículo 13 de la Resolución 415 del 13 de abril de 2010, se entenderán incorporados a los contratos de concesión respectivos desde la aprobación del informe de cierre del proyecto por parte del supervisor designado y no podrán ser modificados o sustituidos sin la autorización previa y expresa del MinTIC. _x000a_6._x0009_Cuando se realice la radiodifusión de varias emisoras desde un mismo lugar o estación y compartan soluciones tecnológicas, equipos, elementos o cualquier dispositivo en sus procesos operativos, de apoyo o control, no podrán solicitar recursos para atender proyectos que tiendan a fortalecer un mismo proceso, a fin de evitar una doble financiación que puedan derivar en responsabilidades fiscales o sanciones para los beneficiarios._x000a_7._x0009_Los operadores del servicio de radiodifusión sonora cuya concesión tiene vencimiento en la vigencia 2021 con posterioridad a la fecha establecida para el cierre de la convocatoria, o, durante las vigencias 2022 y hasta el 30 de junio de 2023 inclusive, se encuentran habilitados para presentar propuesta al interior de la convocatoria, en la respectiva subcategoría, siempre y cuando, se comprometan a presentar la solicitud de prórroga de la concesión a más tardar el 1 de octubre de 2021, con el lleno de los requisitos establecidos en la Resolución No. 415 del 13 de abril de 2010 y las normas que la modifiquen o complementen. Para tal efecto, incluirán expresamente dicho compromiso en numeral independiente en la carta de presentación de la propuesta. En esa medida, se deberá incluir en el ANEXO 4 PROPUESTA CONTENIDO METODOLOGICO y ANEXO 4.1 PLAN DE TRABAJO, la actividad correspondiente a la solicitud de la frecuencia._x000a_8._x0009_En virtud de lo establecido en el artículo 35 del Decreto 019 de 2012, los operadores del servicio de radiodifusión sonora, que hayan radicado la solicitud de prórroga de la concesión en debida forma ante el MinTIC, se encuentran habilitados para presentar propuesta al interior de la convocatoria, en la respectiva subcategoría. No obstante, para efectos de considerar que la propuesta puede acceder al trámite de la audiencia de sorteo y a la asignación de la financiación, adicional al cumplimiento de las condiciones y parámetros establecidos en los numerales 7, 8 y 9 del presente anexo técnico, se verificará el cumplimiento de la totalidad de los requisitos establecidos para la prórroga respectiva; de no cumplirse los mismos, se procederá a la no habilitación de la propuesta._x000a__x000a_Por lo tanto, en su caso puntual, en relación a la documentación, se requiere el debido cumplimiento de los requisitos ya mencionados y los soportes de los cambios realizados para la participación de la presente convocatoria._x000a_"/>
    <d v="2021-06-15T19:02:00"/>
    <x v="0"/>
    <x v="0"/>
    <s v="Daniela Alemán"/>
    <s v="Alvaro"/>
    <n v="3.8069444444845431"/>
    <x v="0"/>
    <m/>
    <m/>
  </r>
  <r>
    <x v="315"/>
    <x v="0"/>
    <d v="2021-06-15T15:18:27"/>
    <d v="2021-06-17T15:18:27"/>
    <x v="0"/>
    <s v="(2) Asesoría o consultas sobre la postulación de propuestas"/>
    <s v="RADIO SINCELEJO"/>
    <n v="6857171"/>
    <x v="3"/>
    <s v="(0) -Seleccione-"/>
    <x v="48"/>
    <s v="AURELIO GOMEZ ALVIZ"/>
    <n v="3015108606"/>
    <s v="aureliogomez@radiosincelejo.com.co"/>
    <s v="buenas TARDES.. ENTRE LAS MUCHAS DUDAS QUE EXISTEN.  DENTRO DEL PROYECTO SE PUEDE CONTEMPLAR CONTRATACION DE PERSONAL? ES DECIR, SI POR EJEMPLO LA IDEA ES CREACION DE CONTENIDOS DIGITALES, PUEDO CONTEMPLAR DENTRO DE ESTE CONTRATAR UN EDITOR DE VIDEOS POR EL TIEMPO DEL PROYECTO?"/>
    <m/>
    <s v="En atención a su consulta le indicamos que el objeto de la presente convocatoria consiste en “FINANCIAR E IMPLEMENTAR PROYECTOS, PARA APOYAR LA TRANSFORMACIÓN DIGITAL DE LOS MEDIOS DE COMUNICACIÓN, EN CUALQUIERA DE LAS ETAPAS DEL NEGOCIO EN EL MARCO DE LA REACTIVACIÓN ECÓNOMICA.”, _x000a__x000a_Adicionalmente en el anexo No. 4 señala que para el recurso humano requerido en la ejecución del proyecto debe acreditarse que los perfiles vinculados estarán asociados a los procesos de implementación y puesta en marcha de hardware o software en cualquiera de los ejes de la transformación digital. Dentro de este eje. Cualquier contratación enunciada como elemento necesario para la ejecución del proyecto postulado debe guardar una relación directa con la transformación tecnológica del medio de comunicación, situación que deberá verse reflejada de manera cuantificable en el anexo 4. En tal sentido el enfoque y alcance de cada proyecto presentado deberá articularse con cualquiera de los bienes y servicios identificados como requeridos para la ejecución del proyecto, así mismo será necesaria la remisión de carácter presupuestal contemplados en los requisitos técnicos de la propuesta._x000a__x000a_Igualmente se indica tener en cuenta que según las restricciones de la convocatorita documento 5 anexo técnico adenda 1  punto 13 RESTRICCIONES DE PARA EL USO DE RECURSOS el recurso humano destinado a la ejecución del proyecto no podrá superar el cincuenta por ciento (50%) del costo total del proyecto objeto de financiación._x000a_"/>
    <d v="2021-06-16T14:46:00"/>
    <x v="0"/>
    <x v="11"/>
    <s v="Daniela Alemán "/>
    <s v="Alvaro"/>
    <n v="23.459166666667443"/>
    <x v="0"/>
    <m/>
    <m/>
  </r>
  <r>
    <x v="316"/>
    <x v="0"/>
    <d v="2021-06-15T15:33:51"/>
    <d v="2021-06-17T15:33:51"/>
    <x v="0"/>
    <s v="(2) Asesoría o consultas sobre la postulación de propuestas"/>
    <s v="Acord Antioquia"/>
    <n v="890981341"/>
    <x v="0"/>
    <s v="(0) -Seleccione-"/>
    <x v="4"/>
    <s v="Daniela Paniagua Jiménez"/>
    <n v="3113092894"/>
    <s v="comunicacionesacord@gmail.com"/>
    <s v="Hola, buenas tardes. Tenemos inquietudes con el estudio de mercado. Si nuestra proyecto está pensado en capacitaciones ¿Cómo se refleja este servicio en la tabla? Teniendo en cuenta que piden productos o servicios de Colombia Compra Eficiente.  Gracias por su atención y tiempo. Saludos. "/>
    <m/>
    <s v="Según su solicitud, le informamos que de acuerdo con en el Anexo 5 (Adenda 1) - Anexo Técnico, en cada una de las líneas estratégicas se menciona el titulo denominado “Condiciones Generales de las Cotizaciones” en donde el interesado deberá tener en cuenta lo siguiente: Para que tengan validez las cotizaciones allegadas, estas deberán cumplir con los requisitos legales vigentes y deben contener como mínimo los siguientes criterios: _x000a__x000a_•_x0009_Nombre del proveedor_x000a_•_x0009_Identificación del proveedor_x000a_•_x0009_Dirección del proveedor_x000a_•_x0009_Teléfono del proveedor_x000a_•_x0009_Correo electrónico del proveedor_x000a_•_x0009_Nombre del producto o servicio_x000a_•_x0009_Descripción detallada de cada bien o servicio_x000a_•_x0009_Lista de cantidades, precios unitarios y totales_x000a_•_x0009_Impuestos_x000a_•_x0009_Fecha de presentación y declaración de mantenimiento de la oferta_x000a_•_x0009_Firma de representante legal o la persona facultada para comprometer al oferente_x000a__x000a_Todas las cotizaciones presentadas deben ser expresadas en pesos colombianos y relacionadas en el ANEXO 4.2. ESTUDIO DE MERCADO, garantizando la descripción del valor bien o servicio para ser comparable._x000a__x000a_De la misma forma, en relación con las cotizaciones que se acojan a los Acuerdos Marcos de precios de CCE, dentro el Anexo No. 5 “Anexo Técnico”, en cada una de las líneas estratégicas se menciona el titulo denominado “Requisitos Técnicos”, en el ítem 2  que dice qu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COTIZACION 1” del ANEXO 4.2. ESTUDIO DE MERCADO, el valor definido en el instrumento, indicando expresamente en la casilla “PRECIO BASADO EN ADHESION INSTRUMENTO CCE O PROVEEDOR EXCLUSIVO” el instrumento al cual corresponde. "/>
    <d v="2021-06-15T19:15:00"/>
    <x v="0"/>
    <x v="9"/>
    <s v="Daniela Alemán"/>
    <s v="Alvaro"/>
    <n v="3.6858333333511837"/>
    <x v="0"/>
    <m/>
    <m/>
  </r>
  <r>
    <x v="317"/>
    <x v="2"/>
    <d v="2021-06-11T16:37:04"/>
    <d v="2021-06-13T16:37:04"/>
    <x v="0"/>
    <s v="(2) Asesoría o consultas sobre la postulación de propuestas"/>
    <s v="Organización Radial Olímpica"/>
    <m/>
    <x v="3"/>
    <s v="(0) -Seleccione-"/>
    <x v="11"/>
    <s v="Tulio Naranjo Africano"/>
    <m/>
    <s v="tnaranjo@oro.com.co"/>
    <s v="Teniendo en cuenta la Convocatoria para financiar e implementar planes, programas o proyectos, para apoyar la transformación digitalde los medios de comunicación, en cualquiera de las etapas del negocio en el marco de la reactivación económica, en la OrganizaciónRadial Olímpica estamos elaborando una propuesta yquisiéramos saber si podemos participar con todas las emisoras que de laorganización ya que contamos con emisoras en las diferentes subcategorías 1.1, 1.2 y 1.3."/>
    <s v="https://mintic.sharepoint.com/:f:/g/direccion_economia_digital/EqoxIrRhM9tItrRT5clDqusB7qUO4JhmVwUhdPE_jergqg?e=UtI5fK"/>
    <s v="En atención a su solicitud se le comunica al interesado que si es posible presentar una o más propuestas dentro de la misma categoría en diferentes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denda 1) -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 a continuación 7.1.4 Exclusiones aplicables a la subcategoría No. 1 “Radiodifusión Sonora”_x000a_Sin perjuicio de las exclusiones, causales de rechazo y regulaciones específicas que se establezcan en el_x000a_presente documento, al igual que en las condiciones de la convocatoria que se adelante por el MinTIC/FUNTIC, _x000a_se tendrán como exclusiones, entendiéndose no habilitados para participar en la convocatoria y en particular_x000a_para la Categoría No. 1 Radiodifusión Sonora, las siguientes:_x000a_1. Proveedores del servicio de radiodifusión sonora de interés público, regulado en el Título IV de la_x000a_Resolución 415 del 13 de abril de 2010._x000a_2. Las cadenas radiales de que trata el Capítulo II del Título III de la Resolución 415 del 13 de abril de_x000a_2010, cuando presenten propuestas a título de la organización._x000a_3. Uniones Temporales y/o consorcios diferentes a los que se regulan en el numeral segundo de las_x000a_“Condiciones comunes a las subcategorías de radiodifusión sonora 1.1. Proveedores radiodifusión_x000a_sonora emisoras Clase A, 1.2. Proveedores radiodifusión sonora emisoras Clase B y 1.3. Proveedores_x000a_radiodifusión sonora emisoras Clase C” regulada para la categoría._x000a_4. Otras formas de radiodifusión digital o tecnologías online._x000a_5. No podrá incluirse como un componente de los proyectos de transformación digital al interior de la_x000a_convocatoria, aquellas actividades que tengan por objeto la red de distribución (transmisión) y/o_x000a_contribución."/>
    <d v="2021-06-16T17:36:00"/>
    <x v="0"/>
    <x v="1"/>
    <s v="Daniela Alemán "/>
    <s v="Nicolas"/>
    <n v="120.9822222221992"/>
    <x v="17"/>
    <m/>
    <m/>
  </r>
  <r>
    <x v="318"/>
    <x v="2"/>
    <d v="2021-06-11T17:41:37"/>
    <d v="2021-06-13T17:41:37"/>
    <x v="0"/>
    <s v="(2) Asesoría o consultas sobre la postulación de propuestas"/>
    <s v="Flor encarnación Padilla"/>
    <m/>
    <x v="0"/>
    <s v="(0) -Seleccione-"/>
    <x v="11"/>
    <m/>
    <m/>
    <s v="senco4@gmail.com"/>
    <s v="Buenos días, cordial saludo_x000a_Mi nombre es Flor Padilla y soy directora de un medio comunitario y alternativo el cual se encuentra registrado en el IDPAC_x000a_Me enteré de la convocatoria que está realizando el ministerio de las Tics_x000a_para la transformación digital de los medios._x000a_Esta convocatoria da cumplimiento a lo establecido en el artículo 105 de la Ley 2063 de 2020. Está dirigida a los medios decomunicación colombianos a fin de financiar la implementación de proyectos para apoyar su transformación digital y sufortalecimiento en cualquiera de las etapas del negocio; contribuyendo así, en su reactivación económica._x000a_Sin embargo al ir a la pagina no hay ningún formulario al cual se pueda acceder para poder participar_x000a_Por lo cual solicito la información para que se nos envie el link donde se pueda ingresar y registrar las propuestas asatisfacción_x000a_Agradecemos su gentil respuesta"/>
    <s v="https://mintic.sharepoint.com/:f:/g/direccion_economia_digital/Ev-Mz440jkdFhHEmfasdbN0BDl2Oo6Al-EeInFghyePMTg?e=SSBwHO"/>
    <s v="De acuerdo con su solicitud, le informamos que el día  27/05/2021 fueron publicados los documentos definitivos de esta convocatoria, estos podrán consultarlos a través del micrositio de la convocatoria: https://www.mintic.gov.co/transformaciondigitalmedios, en la pestaña &quot;DOCUMENTOS DEL PROCESO&quot;, le hacemos la invitación a consultar los documentos  y ante cualquier inquietud, observación o consulta que se le generen puede hacerlo en el micrositio, accediendo a la pestaña &quot;CENTRO DE CONSULTAS&quot;, donde deberá diligenciar todos los campos del formulario que se despliega, así mismo en el botón &quot;PRESENTE SU PROPUESTA AQUÍ&quot; podrá postularse."/>
    <d v="2021-06-16T14:51:00"/>
    <x v="0"/>
    <x v="0"/>
    <s v="Daniela Alemán "/>
    <s v="Nicolas"/>
    <n v="117.15638888895046"/>
    <x v="18"/>
    <m/>
    <m/>
  </r>
  <r>
    <x v="319"/>
    <x v="2"/>
    <d v="2021-06-15T15:34:01"/>
    <d v="2021-06-17T15:34:01"/>
    <x v="0"/>
    <s v="(3) Solicitudes u observaciones al proceso de convocatoria"/>
    <s v="Carlos Arturo Tirado Bareño"/>
    <n v="13959298"/>
    <x v="0"/>
    <s v="(0) -Seleccione-"/>
    <x v="30"/>
    <m/>
    <n v="3144170523"/>
    <s v="cartir@gmail.com"/>
    <s v="Solicito encarecida y respetuosamente la ampliación de la fecha para entregar la propuesta de laCONVOCATORIA PARA FINANCIAR E IMPLEMENTAR PROYECTOS, PARA APOYARLA  TRANSFORMACIÓN  DIGITAL  DE  LOS  MEDIOS  DE  COMUNICACIÓN  EL  MARCO  DE  LAREACTIVACIÓN ECÓNOMICA"/>
    <s v="https://mintic.sharepoint.com/:f:/g/direccion_economia_digital/EqMwlELWO6ZPlyB2pk9LgwIBDFxeIcFfI70FO9-oUWrJvg?e=F5z1lM"/>
    <s v="No es procedente su solicitud. Al respecto se aclara: (i) Las condiciones de estructuración de las propuestas son idénticas para las cinco categorías, considerándose por parte de la entidad, que los plazos establecidos por la entidad son coherentes con las actividades requeridas para la preparación de las propuestas. (ii) Las condiciones generales de los proyectos objeto de estructuración, son de conocimiento de los interesados desde la publicación de las condiciones de participación el 27 de mayo, fecha en la cual se realizaron ajustes a las condiciones técnicas con el objeto de dar mayor claridad a los interesados en la estructuración de sus propuestas; (iii) Durante el desarrollo de la convocatoria, la Entidad ha atendido las inquietudes elevadas por los interesados a las cinco categorías televisión, radiodifusión sonora, periódicos, revistas y medios digitales, absolviendo en etapa de borradores más de 725 observaciones, 65 en documentos definitivos y más de 255 a través del centro de consulta. En esa medida se considera que se absuelto las inquietudes respectivas que han permitido a los interesados tener claridad de las condiciones de la convocatoria, al igual que se han garantizado tiempos suficientes para la estructuración de las propuestas, razón por la cual no se considera procedente la solicitud elevada. _x000a_"/>
    <d v="2021-06-15T22:05:00"/>
    <x v="1"/>
    <x v="2"/>
    <m/>
    <s v="Nicolas"/>
    <n v="6.5163888889364898"/>
    <x v="19"/>
    <m/>
    <m/>
  </r>
  <r>
    <x v="320"/>
    <x v="0"/>
    <d v="2021-06-15T16:43:49"/>
    <d v="2021-06-17T16:43:49"/>
    <x v="0"/>
    <s v="(2) Asesoría o consultas sobre la postulación de propuestas"/>
    <s v="JAIME RICO CARTAGENA"/>
    <n v="19348238"/>
    <x v="4"/>
    <s v="(0) -Seleccione-"/>
    <x v="54"/>
    <s v="Jaime Rico Cartagena"/>
    <n v="3115709201"/>
    <s v="jaimericocartagena@yahoo.es"/>
    <s v="“Los proyectos que tengan por objeto o incluyan en su desarrollo la financiación en la línea estratégica capacitación, presentados para su habilitación por parte del MinTIC/FUNTIC a través de cualquiera de los tres canales de formación referidos, PREGUNTA 1. LA CAPACITACION QUE HACE REFERENCIA ES ANTES DE LA CONVOCATORIA O DESPUES. "/>
    <m/>
    <s v="En atención a su consulta le indicamos que el objeto de la presente convocatoria consiste en “FINANCIAR E IMPLEMENTAR PROYECTOS, PARA APOYAR LA TRANSFORMACIÓN DIGITAL DE LOS MEDIOS DE COMUNICACIÓN, EN CUALQUIERA DE LAS ETAPAS DEL NEGOCIO EN EL MARCO DE LA REACTIVACIÓN ECÓNOMICA.”, adicionalmente a esto en el documento 5 anexo técnico adenda 1 ítem 8.1  EJE 1 - TRANSFORMACIÓN DE LA MENTALIDAD Y CULTURA EMPRESARIAL - CAPACITACION donde indica lo siguiente:_x000a__x000a__x000a_En desarrollo de este eje, el MinTIC/FUNTIC, realizará la financiación de proyectos única y exclusivamente que correspondan a la línea de Capacitación, entendida como el acceso y procesamiento de información, disponible en contenidos que permiten la transferencia de conocimiento en transformación digital; los cuales pueden desarrollarse de forma virtual o presencial. _x000a_ _x000a_Esta línea podrá ser orientada en uno o varios de los siguientes temas: _x000a_ _x000a_•_x0009_Transformación Digital del Negocio. _x000a_•_x0009_Competencias Digitales _x000a_•_x0009_Innovación y transformación digital _x000a_•_x0009_Tecnologías Emergentes. _x000a_•_x0009_Transformación empresarial. _x000a_•_x0009_Herramientas TIC y NTIC _x000a_•_x0009_Transformación Digital de Procesos de la Organización.  _x000a_ _x000a_Nota: los procesos de formación aquí descritos deben estar orientados a cumplir con estándares de formación en habilidades señalados en el marco global de habilidades y competencias para un mundo digital. El cual se encuentra en: https://sfia-online.org/es/sfia-7/skills?b_start:int=80 _x000a_    _x000a_Estos procesos de formación pueden ser desarrollados mediante tres canales diferentes de formación, los cuales son: _x000a_ _x000a__x000a_Los proyectos que tengan por objeto o incluyan en su desarrollo la financiación en la línea estratégica capacitación, presentados para su habilitación por parte del MinTIC/FUNTIC a través de cualquiera de los tres canales de formación referidos, deben incluir de manera expresa en el numeral _x000a_6. ALINEACION CON LOS EJES ESTRATÉGICOS DE LA CONVOCATORIA PARA LA TRANSFORMACIÓN DIGITAL Y FORTALECIMIENTO DE LOS MEDIOS DE COMUNICACIÓN del ANEXO 4 - PROPUESTA CONTENIDO METODOLOGICO, cuando mínimo los siguientes conceptos técnicos y administrativos: _x000a_ _x000a_1._x0009_Diagnóstico actual y necesidades: en el cual se debe señalar la situación actual del medio de comunicación y justificar la necesidad de la capacitación. _x000a_2._x0009_Propuesta de Objetivos: cuales son los resultados esperados con esa capacitación dentro de la organización y como esta puede potencializar el negocio y mejorar las condiciones del medio de comunicación. _x000a_3._x0009_Cronograma del plan de capacitación: se debe indicar un calendario de formación, señalando el número de horas semanales que se van a capacitar y como las mismas cumplen con el plan de estudios deseado. (programa de mínimo 80 horas de capacitación y máximo 160 horas de capacitación) _x000a_4._x0009_Listado del personal y perfil para capacitar: se debe presentar un listado del personal que va a recibir la capacitación señalando la necesidad, el perfil que tiene y como el mismo va a incrementar las capacidades de la organización (El número de personal a capacitar no puede variar de acuerdo con la propuesta inicialmente presentada y debe mantener de manera constante hasta el final de la capacitación, no puede ser modificado en ningún momento). En todo caso el personal objeto de formación deberá ser parte de la organización, lo cual deberá ser certificado por el representante legal. _x000a_5._x0009_Intensidad horaria de capacitación: Se debe señalar el programa de educación informal por el cual se está optando, estableciendo expresamente el número de horas a desarrollar en total; cuando el programa de estudios de la formación se encuentre distribuido en módulos o ciclos, se deberá realizar su descripción indicando las horas asignadas a cada uno. (Programa de mínimo 80 horas de capacitación y máximo 160 horas de capacitación) _x000a_6._x0009_Contenido Programático y/o Actividades a desarrollar: se debe presentar el programa de capacitación a elección, indicando el programa de formación, los principales temas a abordar y las habilidades fortalecidas con el programa de formación. _x000a_7._x0009_Modalidad de desarrollo: presentar un plan de trabajo donde desarrolle la metodología seleccionada para que los interesados sean formados. Se sugiere, que la modalidad de capacitación elegida se desarrolle de manera virtual o a distancia, teniendo el entorno de bioseguridad por el cual debe optar la sociedad nacional.   _x000a_8._x0009_Indicadores de impacto: señalar mínimo dos indicadores que se verán incrementados y/o mejorados en las operaciones funcionales de la empresa una vez todo el personal propuesto culmine el proceso de formación, al interior de los cuales, uno debe corresponder a la presentación de un proyecto o intraemprendimiento de transformación interna como consecuencia de la formación, al igual que número de personas capacitadas. _x000a_ _x000a_Los proyectos que presenten para procesos de capacitación deben estar orientados a procesos de formación informal (mínimo 80 horas de capacitación y máximo 160 horas de capacitación), los cuales deben contar con un certificado de asistencia por cada integrante de la organización que va a recibir la capacitación. _x000a_ _x000a_Los proyectos que consideren el eje estratégico de transformación de la mentalidad – capacitación, deberán contemplar y garantizar la entrega de certificados de asistencia al final de la formación, en lo cuales se incluya cuando mínimo: a.) nombre del curso, b.) entidad o empresa que dictó la capacitación, c.) número de horas que duró la  capacitación, c.) nombre del programa o habilidades y saberes que se obtuvieron, d.) nombres y apellidos de la persona que asistió al proceso de capacitación, e.) número de identificación de la persona que asistió a la  capacitación y f.) firma de la autoridad competente en la entidad y/o empresa que dictó la  capacitación. _x000a_ _x000a_Evaluación de impacto: Los medios de comunicación, cuyos proyectos hayan sido habilitados  y sean beneficiarios de la financiación, que incluyan actividades correspondientes al eje estratégico de transformación de la mentalidad – capacitación, deberán elaborar y presentar ante el MinTIC/FUNTIC un informe de cierre del proyecto, en el cual se realice la evaluación de impactos, y se identifiquen los resultados alcanzados con el proceso de  capacitación, evidenciando como los mismos fortalecen la sostenibilidad de las actividades propias de la organización._x000a__x000a__x000a_8.1.1 _x0009_Estudio de mercado eje estratégico de transformación de la mentalidad – capacitación _x000a_ _x000a_Aquellas propuestas que tengan por objeto o incluyan en su desarrollo la financiación en la línea estratégica capacitación, para su evaluación y habilitación por parte del MinTIC/FUNTIC, deben incluir dentro de su propuesta en el ANEXO 4.2. ESTUDIO DE MERCADO, el estudio – análisis de mercado, elaborado a partir de tres (3) cotizaciones expedidas por personas jurídicas debidamente constituidas (en cualquiera de los tres canales de formación referidos). Las cotizaciones presentadas, deberán contar con los anexos correspondientes que permitan acreditar el cumplimiento de las siguientes condiciones de carácter jurídico, técnico y financiero_x000a__x000a_Teniendo en cuenta lo anterior  y en respuesta a su segunda pregunta “Y SI ES DESPUES TIENE QUE ESCOGER LA ENTIDAD PARA PRESENTARLA EN EL PROYECTO. GRACIAS” _x000a_en caso de ser beneficiado el proyecto deberá ejecutarse dentro de los términos de la convocatoria e implementado dentro de la organización para la cual se presenta el mismo._x000a__x000a__x000a_ _x000a_"/>
    <d v="2021-06-16T18:26:00"/>
    <x v="0"/>
    <x v="11"/>
    <s v="Daniela Alemán "/>
    <s v="Alvaro"/>
    <n v="25.70305555552477"/>
    <x v="0"/>
    <m/>
    <m/>
  </r>
  <r>
    <x v="321"/>
    <x v="0"/>
    <d v="2021-06-15T16:43:49"/>
    <d v="2021-06-17T16:43:49"/>
    <x v="0"/>
    <s v="(2) Asesoría o consultas sobre la postulación de propuestas"/>
    <s v="JAIME RICO CARTAGENA"/>
    <n v="19348238"/>
    <x v="4"/>
    <s v="(0) -Seleccione-"/>
    <x v="54"/>
    <s v="Jaime Rico Cartagena"/>
    <n v="3115709201"/>
    <s v="jaimericocartagena@yahoo.es"/>
    <s v="PREGUNTA 2.  Y SI ES DESPUES TIENE QUE ESCOGER LA ENTIDAD PARA PRESENTARLA EN EL PROYECTO. GRACIAS” "/>
    <m/>
    <s v="En atención a su consulta le indicamos que el objeto de la presente convocatoria consiste en “FINANCIAR E IMPLEMENTAR PROYECTOS, PARA APOYAR LA TRANSFORMACIÓN DIGITAL DE LOS MEDIOS DE COMUNICACIÓN, EN CUALQUIERA DE LAS ETAPAS DEL NEGOCIO EN EL MARCO DE LA REACTIVACIÓN ECÓNOMICA.”, adicionalmente a esto en el documento 5 anexo técnico adenda 1 ítem 8.1  EJE 1 - TRANSFORMACIÓN DE LA MENTALIDAD Y CULTURA EMPRESARIAL - CAPACITACION donde indica lo siguiente:_x000a__x000a__x000a_En desarrollo de este eje, el MinTIC/FUNTIC, realizará la financiación de proyectos única y exclusivamente que correspondan a la línea de Capacitación, entendida como el acceso y procesamiento de información, disponible en contenidos que permiten la transferencia de conocimiento en transformación digital; los cuales pueden desarrollarse de forma virtual o presencial. _x000a_ _x000a_Esta línea podrá ser orientada en uno o varios de los siguientes temas: _x000a_ _x000a_•_x0009_Transformación Digital del Negocio. _x000a_•_x0009_Competencias Digitales _x000a_•_x0009_Innovación y transformación digital _x000a_•_x0009_Tecnologías Emergentes. _x000a_•_x0009_Transformación empresarial. _x000a_•_x0009_Herramientas TIC y NTIC _x000a_•_x0009_Transformación Digital de Procesos de la Organización.  _x000a_ _x000a_Nota: los procesos de formación aquí descritos deben estar orientados a cumplir con estándares de formación en habilidades señalados en el marco global de habilidades y competencias para un mundo digital. El cual se encuentra en: https://sfia-online.org/es/sfia-7/skills?b_start:int=80 _x000a_    _x000a_Estos procesos de formación pueden ser desarrollados mediante tres canales diferentes de formación, los cuales son: _x000a_ _x000a__x000a_Los proyectos que tengan por objeto o incluyan en su desarrollo la financiación en la línea estratégica capacitación, presentados para su habilitación por parte del MinTIC/FUNTIC a través de cualquiera de los tres canales de formación referidos, deben incluir de manera expresa en el numeral _x000a_6. ALINEACION CON LOS EJES ESTRATÉGICOS DE LA CONVOCATORIA PARA LA TRANSFORMACIÓN DIGITAL Y FORTALECIMIENTO DE LOS MEDIOS DE COMUNICACIÓN del ANEXO 4 - PROPUESTA CONTENIDO METODOLOGICO, cuando mínimo los siguientes conceptos técnicos y administrativos: _x000a_ _x000a_1._x0009_Diagnóstico actual y necesidades: en el cual se debe señalar la situación actual del medio de comunicación y justificar la necesidad de la capacitación. _x000a_2._x0009_Propuesta de Objetivos: cuales son los resultados esperados con esa capacitación dentro de la organización y como esta puede potencializar el negocio y mejorar las condiciones del medio de comunicación. _x000a_3._x0009_Cronograma del plan de capacitación: se debe indicar un calendario de formación, señalando el número de horas semanales que se van a capacitar y como las mismas cumplen con el plan de estudios deseado. (programa de mínimo 80 horas de capacitación y máximo 160 horas de capacitación) _x000a_4._x0009_Listado del personal y perfil para capacitar: se debe presentar un listado del personal que va a recibir la capacitación señalando la necesidad, el perfil que tiene y como el mismo va a incrementar las capacidades de la organización (El número de personal a capacitar no puede variar de acuerdo con la propuesta inicialmente presentada y debe mantener de manera constante hasta el final de la capacitación, no puede ser modificado en ningún momento). En todo caso el personal objeto de formación deberá ser parte de la organización, lo cual deberá ser certificado por el representante legal. _x000a_5._x0009_Intensidad horaria de capacitación: Se debe señalar el programa de educación informal por el cual se está optando, estableciendo expresamente el número de horas a desarrollar en total; cuando el programa de estudios de la formación se encuentre distribuido en módulos o ciclos, se deberá realizar su descripción indicando las horas asignadas a cada uno. (Programa de mínimo 80 horas de capacitación y máximo 160 horas de capacitación) _x000a_6._x0009_Contenido Programático y/o Actividades a desarrollar: se debe presentar el programa de capacitación a elección, indicando el programa de formación, los principales temas a abordar y las habilidades fortalecidas con el programa de formación. _x000a_7._x0009_Modalidad de desarrollo: presentar un plan de trabajo donde desarrolle la metodología seleccionada para que los interesados sean formados. Se sugiere, que la modalidad de capacitación elegida se desarrolle de manera virtual o a distancia, teniendo el entorno de bioseguridad por el cual debe optar la sociedad nacional.   _x000a_8._x0009_Indicadores de impacto: señalar mínimo dos indicadores que se verán incrementados y/o mejorados en las operaciones funcionales de la empresa una vez todo el personal propuesto culmine el proceso de formación, al interior de los cuales, uno debe corresponder a la presentación de un proyecto o intraemprendimiento de transformación interna como consecuencia de la formación, al igual que número de personas capacitadas. _x000a_ _x000a_Los proyectos que presenten para procesos de capacitación deben estar orientados a procesos de formación informal (mínimo 80 horas de capacitación y máximo 160 horas de capacitación), los cuales deben contar con un certificado de asistencia por cada integrante de la organización que va a recibir la capacitación. _x000a_ _x000a_Los proyectos que consideren el eje estratégico de transformación de la mentalidad – capacitación, deberán contemplar y garantizar la entrega de certificados de asistencia al final de la formación, en lo cuales se incluya cuando mínimo: a.) nombre del curso, b.) entidad o empresa que dictó la capacitación, c.) número de horas que duró la  capacitación, c.) nombre del programa o habilidades y saberes que se obtuvieron, d.) nombres y apellidos de la persona que asistió al proceso de capacitación, e.) número de identificación de la persona que asistió a la  capacitación y f.) firma de la autoridad competente en la entidad y/o empresa que dictó la  capacitación. _x000a_ _x000a_Evaluación de impacto: Los medios de comunicación, cuyos proyectos hayan sido habilitados  y sean beneficiarios de la financiación, que incluyan actividades correspondientes al eje estratégico de transformación de la mentalidad – capacitación, deberán elaborar y presentar ante el MinTIC/FUNTIC un informe de cierre del proyecto, en el cual se realice la evaluación de impactos, y se identifiquen los resultados alcanzados con el proceso de  capacitación, evidenciando como los mismos fortalecen la sostenibilidad de las actividades propias de la organización._x000a__x000a__x000a_8.1.1 _x0009_Estudio de mercado eje estratégico de transformación de la mentalidad – capacitación _x000a_ _x000a_Aquellas propuestas que tengan por objeto o incluyan en su desarrollo la financiación en la línea estratégica capacitación, para su evaluación y habilitación por parte del MinTIC/FUNTIC, deben incluir dentro de su propuesta en el ANEXO 4.2. ESTUDIO DE MERCADO, el estudio – análisis de mercado, elaborado a partir de tres (3) cotizaciones expedidas por personas jurídicas debidamente constituidas (en cualquiera de los tres canales de formación referidos). Las cotizaciones presentadas, deberán contar con los anexos correspondientes que permitan acreditar el cumplimiento de las siguientes condiciones de carácter jurídico, técnico y financiero_x000a__x000a_Teniendo en cuenta lo anterior  y en respuesta a su segunda pregunta “Y SI ES DESPUES TIENE QUE ESCOGER LA ENTIDAD PARA PRESENTARLA EN EL PROYECTO. GRACIAS” _x000a_En caso de ser beneficiado el proyecto deberá ejecutarse dentro de los términos de la convocatoria e implementado dentro de la organización para la cual se presenta el mismo._x000a_"/>
    <d v="2021-06-16T18:26:00"/>
    <x v="0"/>
    <x v="11"/>
    <s v="Daniela Alemán "/>
    <s v="Alvaro"/>
    <n v="25.70305555552477"/>
    <x v="0"/>
    <m/>
    <m/>
  </r>
  <r>
    <x v="322"/>
    <x v="2"/>
    <d v="2021-06-15T15:36:38"/>
    <d v="2021-06-17T15:36:38"/>
    <x v="0"/>
    <s v="(3) Solicitudes u observaciones al proceso de convocatoria"/>
    <s v="MONICA ALEJANDRA BAQUERO PIDERAHITA"/>
    <n v="1111806060"/>
    <x v="0"/>
    <s v="(0) -Seleccione-"/>
    <x v="30"/>
    <m/>
    <n v="3209081868"/>
    <s v="mondrabp@gmail.com"/>
    <s v="Solicito encarecida y respetuosamente la ampliación de la fecha para entregar la propuesta de la CONVOCATORIA PARA FINANCIAR E IMPLEMENTAR PROYECTOS, PARA APOYAR LA TRANSFORMACIÓN DIGITAL DE LOS MEDIOS DE COMUNICACIÓN EL MARCO DE LA_x000a_REACTIVACIÓN ECÓNOMICA"/>
    <s v="https://mintic.sharepoint.com/:f:/g/direccion_economia_digital/EmUIAVdfZ_1Ntg30nLmLC0cBvHN-SfGpH2rXt2HwEYmpgg?e=K3AjHe"/>
    <s v="No es procedente su solicitud. Al respecto se aclara: (i) Las condiciones de estructuración de las propuestas son idénticas para las cinco categorías, considerándose por parte de la entidad, que los plazos establecidos por la entidad son coherentes con las actividades requeridas para la preparación de las propuestas. (ii) Las condiciones generales de los proyectos objeto de estructuración, son de conocimiento de los interesados desde la publicación de las condiciones de participación el 27 de mayo, fecha en la cual se realizaron ajustes a las condiciones técnicas con el objeto de dar mayor claridad a los interesados en la estructuración de sus propuestas; (iii) Durante el desarrollo de la convocatoria, la Entidad ha atendido las inquietudes elevadas por los interesados a las cinco categorías televisión, radiodifusión sonora, periódicos, revistas y medios digitales, absolviendo en etapa de borradores más de 725 observaciones, 65 en documentos definitivos y más de 255 a través del centro de consulta. En esa medida se considera que se absuelto las inquietudes respectivas que han permitido a los interesados tener claridad de las condiciones de la convocatoria, al igual que se han garantizado tiempos suficientes para la estructuración de las propuestas, razón por la cual no se considera procedente la solicitud elevada. _x000a_"/>
    <d v="2021-06-15T22:05:00"/>
    <x v="1"/>
    <x v="2"/>
    <m/>
    <s v="Nicolas"/>
    <n v="6.4727777777588926"/>
    <x v="20"/>
    <m/>
    <m/>
  </r>
  <r>
    <x v="323"/>
    <x v="2"/>
    <d v="2021-06-15T15:39:48"/>
    <d v="2021-06-17T15:39:48"/>
    <x v="0"/>
    <s v="(3) Solicitudes u observaciones al proceso de convocatoria"/>
    <s v="ALBA YOLIMA FONTECHA QUIROGA"/>
    <n v="40305287"/>
    <x v="0"/>
    <s v="(0) -Seleccione-"/>
    <x v="30"/>
    <m/>
    <n v="3102573731"/>
    <s v=" angie282008@hotmail.com"/>
    <s v="Solicito encarecida y respetuosamente la ampliación de la fecha para entregar la propuesta de la CONVOCATORIA PARA FINANCIAR E IMPLEMENTAR PROYECTOS, PARA APOYAR LA TRANSFORMACIÓN DIGITAL DE LOS MEDIOS DE COMUNICACIÓN EL MARCO DE LA_x000a_REACTIVACIÓN ECÓNOMICA "/>
    <s v="https://mintic.sharepoint.com/:f:/g/direccion_economia_digital/EiPY1fXusd1CrFxTay1TztkBN73iAZnxCneXtry55gNzOA?e=RDQueg"/>
    <s v="No es procedente su solicitud. Al respecto se aclara: (i) Las condiciones de estructuración de las propuestas son idénticas para las cinco categorías, considerándose por parte de la entidad, que los plazos establecidos por la entidad son coherentes con las actividades requeridas para la preparación de las propuestas. (ii) Las condiciones generales de los proyectos objeto de estructuración, son de conocimiento de los interesados desde la publicación de las condiciones de participación el 27 de mayo, fecha en la cual se realizaron ajustes a las condiciones técnicas con el objeto de dar mayor claridad a los interesados en la estructuración de sus propuestas; (iii) Durante el desarrollo de la convocatoria, la Entidad ha atendido las inquietudes elevadas por los interesados a las cinco categorías televisión, radiodifusión sonora, periódicos, revistas y medios digitales, absolviendo en etapa de borradores más de 725 observaciones, 65 en documentos definitivos y más de 255 a través del centro de consulta. En esa medida se considera que se absuelto las inquietudes respectivas que han permitido a los interesados tener claridad de las condiciones de la convocatoria, al igual que se han garantizado tiempos suficientes para la estructuración de las propuestas, razón por la cual no se considera procedente la solicitud elevada. _x000a_"/>
    <d v="2021-06-15T22:05:00"/>
    <x v="1"/>
    <x v="2"/>
    <m/>
    <s v="Nicolas"/>
    <n v="6.4200000000419095"/>
    <x v="21"/>
    <m/>
    <m/>
  </r>
  <r>
    <x v="324"/>
    <x v="0"/>
    <d v="2021-06-15T17:20:39"/>
    <d v="2021-06-17T17:20:39"/>
    <x v="0"/>
    <s v="(1) Problemas o inquietudes técnicas en las plataformas"/>
    <s v=" EL COLOMBIANO S.A. &amp; CIA. S.C.A."/>
    <n v="890901352"/>
    <x v="4"/>
    <s v="(0) -Seleccione-"/>
    <x v="4"/>
    <s v="Liliana Saldarriaga Calderón"/>
    <n v="3148940912"/>
    <s v="lilianasc@elcolombiano.com.co"/>
    <s v="Solicito por favor su ayuda debido a que cuando creé el usuario lo registré con mi número de cédula y no con el NIT de la empresa El Colombiano. Por tanto, los datos de la empresa quedaron como su fuera mi nombre, Liliana Saldarriaga Calderón con mi número de cédula. ¿Podrían por favor ajustarlo a los datos de El Colombiano? El Colombiano S.A.S. NIT: 890901352-3 Gracias!"/>
    <m/>
    <s v="Cordial saludo,_x000a__x000a_Señores: EL COLOMBIANO S.A. &amp; CIA. S.C.A._x000a__x000a_De acuerdo a su solicitud nos permitimos informarle que realizando las validaciones correspondientes en el sistema, se recomienda que se cree la cuenta nuevamente con los datos correctos."/>
    <d v="2021-06-16T14:54:00"/>
    <x v="2"/>
    <x v="2"/>
    <m/>
    <s v="Alvaro"/>
    <n v="21.555833333346527"/>
    <x v="0"/>
    <m/>
    <m/>
  </r>
  <r>
    <x v="325"/>
    <x v="0"/>
    <d v="2021-06-15T17:22:48"/>
    <d v="2021-06-17T17:22:48"/>
    <x v="0"/>
    <s v="(1) Problemas o inquietudes técnicas en las plataformas"/>
    <s v="Producciones Willvin S.A."/>
    <n v="860354098"/>
    <x v="3"/>
    <s v="(0) -Seleccione-"/>
    <x v="5"/>
    <s v="José Hernando Vargas Soba "/>
    <n v="3115882571"/>
    <s v="auxjuridica@vibra.fm"/>
    <s v="El representante legal tiene firma certificada, registrada en certicamara. ¿Los documentos que este debe firmar los puede realizar con este medio, o debe ser solo a puño letra de este?  Muchas gracias. "/>
    <m/>
    <s v="En atención a la observación planteada, para los efectos de la presente convocatoria, las firmas certificadas como la que refiere son viables y aceptadas._x000a_"/>
    <d v="2021-06-15T22:05:00"/>
    <x v="1"/>
    <x v="2"/>
    <m/>
    <s v="Alvaro"/>
    <n v="4.7033333333674818"/>
    <x v="0"/>
    <m/>
    <m/>
  </r>
  <r>
    <x v="326"/>
    <x v="0"/>
    <d v="2021-06-15T17:58:51"/>
    <d v="2021-06-17T17:58:51"/>
    <x v="0"/>
    <s v="(2) Asesoría o consultas sobre la postulación de propuestas"/>
    <s v="Asociación Colombiana de Economistas Consultores"/>
    <n v="830005447"/>
    <x v="3"/>
    <s v="(0) -Seleccione-"/>
    <x v="5"/>
    <s v="Milena Rodríguez"/>
    <n v="3214147583"/>
    <s v="asoconsultores@gmail.com"/>
    <s v="Buenas tardes, agradecemos nos puedan confirmar el número de convocatoria.   Muchas gracias"/>
    <m/>
    <s v="De acuerdo con su solicitud, le informamos que el número de la convocatoria es la No 001 de 2021, lo invitamos a consultar a través del micrositio de la convocatoria los requisitos para participar, https://www.mintic.gov.co/transformaciondigitalmedios, hacemos la invitación de leer los documentos relacionados en este link en el botón &quot;DOCUMENTOS DEL PROCESO&quot; y cualquier inquietud, observación o consulta que se le genere puede hacerlo en el micrositio, accediendo en la pestaña &quot;CENTRO DE CONSULTAS&quot;, donde deberá diligenciar todos los campos del formulario que se despliega."/>
    <d v="2021-06-15T19:35:00"/>
    <x v="0"/>
    <x v="9"/>
    <s v="Daniela Alemán "/>
    <s v="Alvaro"/>
    <n v="1.6024999998626299"/>
    <x v="0"/>
    <m/>
    <m/>
  </r>
  <r>
    <x v="327"/>
    <x v="0"/>
    <d v="2021-06-15T18:15:14"/>
    <d v="2021-06-17T18:15:14"/>
    <x v="0"/>
    <s v="(3) Solicitudes u observaciones al proceso de convocatoria"/>
    <s v="Asociación Comunitaria la voz de la Milagrosa   "/>
    <n v="800254736"/>
    <x v="3"/>
    <s v="(0) -Seleccione-"/>
    <x v="60"/>
    <s v="BELEN CASTILLO DEPAZ"/>
    <n v="3108144476"/>
    <s v="bel-encastillo@hotmail.com"/>
    <s v="Solicito encarecida y respetuosamente la ampliación de la fecha para entregar la propuesta d4e la convocatoria PARA FINANCIAR E IMPLEMENTAR PROYECTOS, PARA APOYAR LA TRANSFORMACION DIGITAL DE LOS MEDIOS DE COMUNICACION EN EL MARCO DE LA REACTIVACION ECONOMICA."/>
    <m/>
    <s v="No es procedente su solicitud. Al respecto se aclara: (i) Las condiciones de estructuración de las propuestas son idénticas para las cinco categorías, considerándose por parte de la entidad, que los plazos establecidos por la entidad son coherentes con las actividades requeridas para la preparación de las propuestas. (ii) Las condiciones generales de los proyectos objeto de estructuración, son de conocimiento de los interesados desde la publicación de las condiciones de participación el 27 de mayo, fecha en la cual se realizaron ajustes a las condiciones técnicas con el objeto de dar mayor claridad a los interesados en la estructuración de sus propuestas; (iii) Durante el desarrollo de la convocatoria, la Entidad ha atendido las inquietudes elevadas por los interesados a las cinco categorías televisión, radiodifusión sonora, periódicos, revistas y medios digitales, absolviendo en etapa de borradores más de 725 observaciones, 65 en documentos definitivos y más de 255 a través del centro de consulta. En esa medida se considera que se absuelto las inquietudes respectivas que han permitido a los interesados tener claridad de las condiciones de la convocatoria, al igual que se han garantizado tiempos suficientes para la estructuración de las propuestas, razón por la cual no se considera procedente la solicitud elevada. _x000a_"/>
    <d v="2021-06-15T22:05:00"/>
    <x v="1"/>
    <x v="2"/>
    <m/>
    <s v="Alvaro"/>
    <n v="3.8294444445054978"/>
    <x v="0"/>
    <m/>
    <m/>
  </r>
  <r>
    <x v="328"/>
    <x v="0"/>
    <d v="2021-06-15T18:59:54"/>
    <d v="2021-06-17T18:59:54"/>
    <x v="0"/>
    <s v="(2) Asesoría o consultas sobre la postulación de propuestas"/>
    <s v="PROCEMCO"/>
    <n v="860450048"/>
    <x v="6"/>
    <s v="(0) -Seleccione-"/>
    <x v="5"/>
    <s v="Martha E. Zua Delgado"/>
    <n v="3124784173"/>
    <s v="mzua@procem.co"/>
    <s v="Somos PROCEMCO, editamos la revista NOTICRETO dirigida al sector de la construcción, con circulación bimestral y de manera ininterrumpida desde hace 32 años a nivel nacional. Nuestro contenido está orientado a informar sobre las nuevas tecnologías sobre el uso del concreto, el cemento y los prefabricados y las buenas prácticas de construcción en nuestro país. ¿Podemos participar en la convocatoria con el proyecto de digitalización para nuestra revista?"/>
    <m/>
    <s v="En atención a su solicitud se le informa al interesado que en el Anexo No. 5 (Adenda 1) “Anexo Técnico”, en el numeral 7.4 Categoría No. 4 Revistas, La categoría “Revistas” está dirigida a las personas jurídicas y/o naturales debidamente constituidas en Colombia y cuyo objeto social esté asociado a la publicación de revistas, con las condiciones establecidas en el presente numeral. Para su desarrollo se cuenta con un presupuesto de DIEZ MIL QUINIENTOS NOVENTA MILLONES CIENTO CUARENTA Y TRES MIL SEISCIENTOS VEINTIOCHO PESOS MCTE ($  10.590.143.628,00), distribuidos en cuatro (4) subcategorías establecidas en razón al impacto de la_x000a_publicación, así:4.1. Nacional con frecuencia desde dos veces a la semana hasta quincenal, 4.2 Nacional con frecuencia desde tres veces al mes hasta mensual, 4.3. Local con frecuencia desde dos veces a la semana hasta quincenal y 4.4. Local con frecuencia desde tres veces al mes hasta mensual, así mismo en el capítulo 8.2.2. DIGITALIZACIÓN DE PROCESOS,  expresa lo siguiente: Consiste en la conversión o transformación de la información de una organización en forma digital, automatizando o insertando tecnologías en un proceso necesario o existente para optimizar la cadena de valor actual, de esta forma podrá enfocar su proyecto basado en los procesos indicados:_x000a__x000a_•_x0009_Procesos de apoyo o soporte: Son aquellos que dan apoyo a los procesos operativos._x000a_•_x0009_Procesos de evaluación y control: Son aquellos que hacen seguimiento al cumplimiento de normas, leyes, procedimientos internos que debe seguir la organización. _x000a__x000a_Adicionalmente, dentro del Anexo No. 5 (Adenda 1), en el numeral 8.2.2.3 “Condiciones específicas de los proyectos asociados a la línea digitalización de procesos”, que dice lo siguiente: Los proyectos que tengan por objeto o incluyan en su desarrollo la financiación en la línea estratégica digitalización de procesos, presentados para su habilitación por parte del MinTIC/FUNTIC, deben incluir de manera expresa en el numeral 6. ALINEACIÓN CON LOS EJES ESTRATÉGICOS DE LA CONVOCATORIA PARA LA TRANSFORMACIÓN DIGITAL Y FORTALECIMIENTO DE LOS MEDIOS DE COMUNICACIÓN del ANEXO 4. COMPONENTE MEDOTOLOGICO, adicional a las condiciones establecidas, los siguientes conceptos técnicos y administrativos:_x000a__x000a_1. Procesos de apoyo o soporte y/o de evaluación y control. Identificar el (los) proceso(s) de apoyo o soporte y/o de evaluación y control a los cuales se vincula la ejecución del proyecto, indicando expresamente la situación actual del mismo, justificando detalladamente las actividades de mejora que se espera lograr con la implementación del proyecto._x000a_2. Identificación de actividades. Explicar de manera detallada las actividades a realizar, los bienes y servicios a utilizar, así como las acciones a ejecutar dentro de la planeación estratégica; las cuales deben ser coherentes y tener correlación con el presupuesto presentado en la propuesta según el ANEXO 4.3. PRESUPUESTO._x000a_3. Fase del desarrollo. Para cada uno de los procesos de apoyo o soporte y/o de evaluación y control objeto de desarrollo con el proyecto, se deberá establecer expresamente si corresponde a actualización y/o adquisición para la implementación, indicando el procedimiento de implementación de este, incluyendo los recursos a utilizar para el logro de dicho objetivo._x000a_4. Descripción de los bienes. Para el desarrollo de la línea estratégica, se deberá realizar la descripción de los bienes, indicando si corresponde a hardware y/o software los cuales deben corresponder a los relacionados en el ANEXO 4.3. PRESUPUESTO._x000a_5. Identificación hardware. En lo que corresponde al hardware se debe realizar la relación de cada uno de los elementos con base en la ficha técnica del fabricante, ya sea para adquisición de partes, componentes o equipos de hardware indicando como mínimo nombre, marca, modelo, soporte, garantías, así como también realizando la descripción detallada._x000a_6. Software existente en el mercado. Para el caso particular de software existente en el mercado, así como para suscripciones basadas en la nube y adquisición de licencias se debe detallar donde aplique, clase y nombre del software, versión, fabricante, funcionalidad, tipo de licenciamiento, garantía, soporte, describir requisitos del sistema para ser implementado, número de equipos que cubre la licencia, descripción pormenorizada de las especificaciones con base en la ficha técnica del fabricante._x000a_7. Software a la medida. De requerirse desarrollo de software a la medida o desde cero, además de lo anterior se debe detallar:_x000a_a) Cantidad de Requerimientos Funcionales: Describir las funciones del software desarrollado, el lenguaje de programación utilizado, dispositivo donde será implementado el sistema, funcionamiento en la Base de Datos, así como señalar el tiempo de desarrollo y demás requerimientos que se consideren necesarios para el funcionamiento del aplicativo._x000a_b) Requerimientos no funcionales: Informe detallado del software a desarrollar, donde manifieste la disponibilidad, estabilidad, interoperabilidad, tolerancia a fallos, seguridad, entre otros._x000a_c) Código Fuente del desarrollo: Documento donde se detalle la propiedad del código fuente, indicando si el mismo quedará en su etapa final como propiedad del medio de comunicación o si por el contrario quedara como propiedad del desarrollador._x000a_d) Licencias en herramientas adicionales de ser requeridas: Señalar de manera tacita si se va a utilizar un software adicional el cual requiere pagos adicionales para su utilización._x000a_e) Horas de desarrollo estimadas: Presentar un documento con los perfiles y los tiempos (parciales y/o totales) de dedicación de las personas responsables de efectuar el desarrollo._x000a_f) Protección legal de software: Documentar marca registrada, patente, derechos de autor entre otros._x000a_g) Requerimientos adicionales de hardware o software: Especificar detalladamente que infraestructura adicional se requiere para el desarrollo._x000a_h) Garantía y Soporte_x000a_8. Indicadores de impacto: señalar mínimo dos indicadores que se verán incrementados y/o mejorados en las operaciones funcionales de la empresa con la línea de implementación de digitalización de procesos.  _x000a__x000a_Una vez definidos los procesos a los cuales aplicara su transformación digital también deberá enfocar su propuesta cumpliendo todos los requisitos y condiciones tanto técnicas como jurídicas, de esta forma lo invitamos a revisar dicha línea estratégica en detalle y todos los anexos respectivos,  de esta forma podrá validar si de acuerdo con los requisitos resulta viable su participación. Así mismo Cualquier duda e inquietud será resuelta en el Centro de Consulta dispuesto en el link anteriormente mencionado._x000a_"/>
    <d v="2021-06-16T15:24:00"/>
    <x v="0"/>
    <x v="1"/>
    <s v="Daniela Alemán "/>
    <s v="Alvaro"/>
    <n v="20.401666666672099"/>
    <x v="0"/>
    <m/>
    <m/>
  </r>
  <r>
    <x v="329"/>
    <x v="2"/>
    <d v="2021-06-15T07:04:04"/>
    <d v="2021-06-17T07:04:04"/>
    <x v="0"/>
    <s v="(2) Asesoría o consultas sobre la postulación de propuestas"/>
    <s v="Oro Visión Ltda"/>
    <m/>
    <x v="2"/>
    <s v="(0) -Seleccione-"/>
    <x v="30"/>
    <s v="Alejandra Briceño"/>
    <n v="6481222"/>
    <s v="oronoticiastro@gmail.com"/>
    <s v="Buena tarde,_x000a_Estuvimos viendo y analizando la CONVOCATORIA TRANSFORMACIÓN DIGITAL Y FORTALECIMIENTO DE MEDIOS DE COMUNICACIÓN, somos una programadora regional con licitación de noticiero desde hace 20 años con el CANAL TRO. Revisandola convocatoria, no encontramos un espacio o un área en la cual clasifiquemos y nos podamos inscribir._x000a_Agradecemos la colaboración y respuesta oportuna."/>
    <s v="https://mintic.sharepoint.com/:f:/g/direccion_economia_digital/EmvqybgWFutLmB5lfSfb2eYBiGgGD46hh6jk13L3td0vqA?e=kINwd1"/>
    <s v="De acuerdo a la solicitud recibida, en el Anexo 5 (Adenda 1) - Anexo Técnico, en el en el punto 7 “Identificación de las categorías, requisitos y condiciones de participación”, en el item 7.2 “Categoría No. 2 Televisión”, se indica que esta categoría está dirigida a los operadores del servicio público de televisión, bajo la modalidad de televisión abierta y televisión cerrada, con las siguientes condiciones establecidas por subcategoría: _x000a_1. Se encuentre vigente al 11 de marzo de 2020_x000a_2. Se encuentre vigente al momento del cierre de la convocatoria (fecha límite para presentar propuestas)_x000a_3. Tenga vigencia mínima al 31 de diciembre de 2023._x000a__x000a_Asi mismo, en el numeral 7.2.1.5 “Condiciones comunes a los operadores de televisión comunitaria cerrada sin ánimo de lucro”, se establecieron las siguientes condiciones:_x000a_1._x0009_Deberán aportar certificación expedida por el representante legal, en la cual se certifique expresamente que la persona jurídica que constituye la comunidad organizada licenciataria, no se encuentra en causal de disolución y que no se ha iniciado trámite de liquidación de la persona jurídica. Dicha certificación será subsanable, pero su no entrega definitiva será causal de rechazo de la propuesta._x000a_2._x0009_Deberán aportar certificación expedida por el representante legal, en la cual se certifique expresamente el número de asociados vigentes de la comunidad organizada licenciataria. Dicha certificación será subsanable, pero su no entrega definitiva será causal de rechazo de la propuesta._x000a_3._x0009_Los licenciatarios del servicio de televisión comunitaria deberán tener vigentes las garantías de que trata el artículo 30 de la Resolución No. 650 del 6 de junio de 2018 “por la cual se Reglamenta el Servicio de Televisión Comunitaria” en las condiciones, monto y amparos que se establecen en el anexo No. 3 de dicho acto administrativo y/o las establecidas en la Resolución por medio de la cual se otorgó o prorrogó la licencia respectiva._x000a_4._x0009_No podrá incluirse como un componente de los proyectos de transformación digital al interior de la convocatoria, aquellas actividades que tengan por objeto la red de distribución (transmisión) y/o contribución._x000a_5._x0009_Cuando el proyecto objeto de financiación contemple la adquisición de equipos y/o sistemas – software, que conlleven la modificación o renovación de equipos presentados dentro del estudio técnico de la solicitud y/o prórroga de la licencia asociados a la producción y emisión del canal comunitario, se entenderán incorporados dentro de las condiciones de la licencia y no podrán ser modificados o sustituidos sin la autorización previa y expresa del MinTIC._x000a_6._x0009_Los operadores de televisión local sin ánimo de lucro cuya concesión tiene vencimiento en la vigencia 2022, se encuentran habilitados para presentar propuesta al interior de la convocatoria, siempre y cuando, se comprometan a presentar la solicitud de prórroga de la concesión a más tardar el 1 de octubre de 2021, con el lleno de los requisitos establecidos en el Acuerdo 3 del 2012. Para tal efecto, incluirán expresamente_x000a_dicho compromiso en numeral independiente en la carta de presentación de la propuesta. En esa medida, se deberá incluir en el ANEXO 4 PROPUESTA CONTENIDO METODOLOGICO y ANEXO 4.1 PLAN DE TRABAJO, la actividad correspondiente a la solicitud de la frecuencia._x000a_7._x0009_Los operadores que no hayan solicitado la asignación de frecuencia radioeléctrica para la prestación del servicio de televisión radiodifundida, en los términos establecidos en la Resolución No. 474 de 2019, deberán radicar la solicitud de asignación, a más tardar el 10 de octubre de 2021. En esa medida, se deberá incluir en el ANEXO 4 PROPUESTA CONTENIDO METODOLOGICO y ANEXO 4.1 PLAN DE TRABAJO, la actividad correspondiente a la solicitud de la frecuencia._x000a__x000a_Por lo tanto, en su caso puntual, en relación a la documentación, se requiere validar si ustedes cumplen con los debidos requisitos ya mencionados y los soportes de los cambios realizados para la participación de la presente convocatoria._x000a_"/>
    <d v="2021-06-16T18:30:00"/>
    <x v="0"/>
    <x v="0"/>
    <s v="Daniela Alemán"/>
    <s v="Nicolas"/>
    <n v="35.432222222210839"/>
    <x v="22"/>
    <m/>
    <m/>
  </r>
  <r>
    <x v="330"/>
    <x v="0"/>
    <d v="2021-06-16T10:51:16"/>
    <d v="2021-06-18T10:51:16"/>
    <x v="0"/>
    <s v="(3) Solicitudes u observaciones al proceso de convocatoria"/>
    <s v="Jac Camilo Torres"/>
    <n v="800074745"/>
    <x v="3"/>
    <s v="(0) -Seleccione-"/>
    <x v="61"/>
    <s v="Martha Ramirez celis"/>
    <n v="3144597275"/>
    <s v="marth-ram@hotmail.com"/>
    <s v="Para la convocatoria tengo la licencia vencida pero han enviado en el 2020 un documento donde nos dicen que podemos contratar y seguir al aire ese sirve o necesito otro documento"/>
    <m/>
    <s v="En atención a su consulta le indicamos que  en el Anexo 5 (Adenda 1) - Anexo Técnico, en el punto  7.1.2 Condiciones comunes a las subcategorías de radiodifusión sonora 1.1. Proveedores_x000a_radiodifusión sonora emisoras Clase A, 1.2. Proveedores radiodifusión sonora emisoras Clase_x000a_B y 1.3. Proveedores radiodifusión sonora emisoras Clase C, se establece que los operadores del servicio de radiodifusión sonora cuya concesión tiene vencimiento en la vigencia 2021 con posterioridad a la fecha establecida para el cierre de la convocatoria, o, durante las vigencias 2022 y hasta el 30 de junio de 2023 inclusive, se encuentran habilitados para presentar propuesta al interior de la convocatoria, en la respectiva subcategoría, siempre y cuando, se comprometan a presentar la solicitud de prórroga de la concesión a más tardar el 1 de octubre de 2021, con el lleno de los requisitos establecidos en la Resolución No. 415 del 13 de abril de 2010 y las normas que la modifiquen o complementen. Para tal efecto, incluirán expresamente dicho compromiso en numeral independiente en la carta de presentación de la propuesta. En esa medida, se deberá incluir en el ANEXO 4 PROPUESTA CONTENIDO METODOLOGICO y ANEXO 4.1 PLAN DE TRABAJO, la actividad correspondiente a la solicitud de la frecuencia._x000a__x000a_"/>
    <d v="2021-06-17T10:50:00"/>
    <x v="0"/>
    <x v="11"/>
    <s v="Daniela Alemán "/>
    <s v="Alvaro"/>
    <n v="23.978888888843358"/>
    <x v="0"/>
    <m/>
    <m/>
  </r>
  <r>
    <x v="331"/>
    <x v="0"/>
    <d v="2021-06-16T10:57:46"/>
    <d v="2021-06-18T10:57:46"/>
    <x v="0"/>
    <s v="(2) Asesoría o consultas sobre la postulación de propuestas"/>
    <s v="Asociación de comunicación comunitaria de Mogotes "/>
    <n v="804004941"/>
    <x v="3"/>
    <s v="(0) -Seleccione-"/>
    <x v="62"/>
    <s v="Maria Yoana Cruz "/>
    <n v="3142686948"/>
    <s v="mogotestereo@gmail.com"/>
    <s v=" buenos días:    por favor tengo problemas para recuperar mi cuenta, e iniciar sección de tramites en linea, para solicitar  usuario y subir la propuesta de la emisora   en esta estrategia de  transformación Digital.  he  solicito nuevo usuario con los datos que  registro me aparece  que   ya esta creado pero no puedo   cambiar    ni recuperar clave  por el correo  que ya no existe,"/>
    <m/>
    <s v="Cordial saludo,_x000a__x000a_Señores: ASOCIACION DE COMUNICACION COMUNITARIA DE MOGOTES_x000a__x000a_De acuerdo a su solicitud nos permitimos informarle que es necesario que ingresen al siguiente enlace: https://bpm.mintic.gov.co/AP/Visitor.aspx?id=827&amp;idPortal=0&amp;ReturnUrl=%2fAP%2fHome.aspx%3fidFrm%3d709 para que recuperen la contraseña y puedan iniciar el trámite en línea, si presenta algún inconveniente al momento de realizar el procedimiento, por favor enviar de nuevo la solicitud con evidencia adjunta de la falla."/>
    <d v="2021-06-16T19:19:00"/>
    <x v="2"/>
    <x v="2"/>
    <s v="Unión Temporal Indepro-BPM"/>
    <s v="Alvaro"/>
    <n v="8.3538888889015652"/>
    <x v="0"/>
    <m/>
    <m/>
  </r>
  <r>
    <x v="332"/>
    <x v="0"/>
    <d v="2021-06-16T11:04:18"/>
    <d v="2021-06-18T11:04:18"/>
    <x v="0"/>
    <s v="(2) Asesoría o consultas sobre la postulación de propuestas"/>
    <s v="ENTRETENIMIENTO PARA TODOS SAS"/>
    <s v="NIT: 900.682.411-4"/>
    <x v="1"/>
    <s v="(Emisora/Podcast) Emisora/Podcast"/>
    <x v="5"/>
    <s v="Carolina Casas Vergel"/>
    <s v="317 5173052"/>
    <s v="ccasas@vibra.fm"/>
    <s v="Hola, buen día, algunas preguntas sobre cómo rellenar los anexos: 1. Se deben descargar y rellenar tal cual conservando los logos de Ministerio?"/>
    <m/>
    <s v="En atención a su solicitud,  usted debera diligenciar los anexos de su propuesta manteniendo los logos del Ministerio TIC , estos son los formatos que se han dispuesto en la convocatoria para presentar la propuesta:_x000a_Anexo 1 (Adenda 1) - Carta De Presentación _x000a_Anexo 3 (Adenda 1) - Certificación De Parafiscales_x000a_Anexo 4.1 Plan De Trabajo_x000a_Anexo 4 PROPUESTA CONTENIDO METODOLOGICO MINTIC No. 001 de 2021_x000a_Anexo 4.2. Estudio De Mercado_x000a_Anexo 4.3 Presupuesto_x000a_Anexo 7 – Autorización De Manejo De Datos_x000a__x000a_Sin emabargo se podrán adicionar documentos que sustenten su propuesta aunque no hayan sido establecidos en formatos oficiales de la entidad."/>
    <d v="2021-06-18T06:37:00"/>
    <x v="0"/>
    <x v="9"/>
    <s v="Daniela Alemán "/>
    <s v="Nicolas"/>
    <n v="43.544999999867287"/>
    <x v="0"/>
    <m/>
    <m/>
  </r>
  <r>
    <x v="333"/>
    <x v="0"/>
    <d v="2021-06-16T11:04:18"/>
    <d v="2021-06-18T11:04:18"/>
    <x v="0"/>
    <s v="(2) Asesoría o consultas sobre la postulación de propuestas"/>
    <s v="ENTRETENIMIENTO PARA TODOS SAS"/>
    <s v="NIT: 900.682.411-4"/>
    <x v="1"/>
    <s v="(Emisora/Podcast) Emisora/Podcast"/>
    <x v="5"/>
    <s v="Carolina Casas Vergel"/>
    <s v="317 5173052"/>
    <s v="ccasas@vibra.fm"/>
    <s v=" 2. Los anexos que están en PDF (Anexo 1 por ejemplo) se deben descargar y convertir a Word para rellenarlos? En ese caso se mantienen o se retiran logos de MinTic? "/>
    <m/>
    <s v="En atención a su segunda  solicitud  nos permitimos informarle que por políticas y temas de seguridad del MinTIC, no está permitido publicar los anexos o documentos en “Word”, solamente están disponibles para el público en general en estos formatos y adjuntos de esta forma en el micrositio. los anexos relacionados en la primera respuesta deberán mantener los logos del ministerio de las TIC y ser descargados para ser diligenciados._x000a_"/>
    <d v="2021-06-18T06:37:00"/>
    <x v="0"/>
    <x v="9"/>
    <s v="Daniela Alemán"/>
    <s v="Nicolas"/>
    <n v="43.544999999867287"/>
    <x v="0"/>
    <m/>
    <m/>
  </r>
  <r>
    <x v="334"/>
    <x v="0"/>
    <d v="2021-06-16T11:04:18"/>
    <d v="2021-06-18T11:04:18"/>
    <x v="2"/>
    <s v="(2) Asesoría o consultas sobre la postulación de propuestas"/>
    <s v="ENTRETENIMIENTO PARA TODOS SAS"/>
    <s v="NIT: 900.682.411-4"/>
    <x v="1"/>
    <s v="(Emisora/Podcast) Emisora/Podcast"/>
    <x v="5"/>
    <s v="Carolina Casas Vergel"/>
    <s v="317 5173052"/>
    <s v="ccasas@vibra.fm"/>
    <s v="3. Es válida la firma digital de los documentos?  ¡Gracias!"/>
    <m/>
    <m/>
    <m/>
    <x v="1"/>
    <x v="2"/>
    <m/>
    <s v="Nicolas"/>
    <s v="Sin Respuesta"/>
    <x v="0"/>
    <m/>
    <m/>
  </r>
  <r>
    <x v="335"/>
    <x v="0"/>
    <d v="2021-06-16T11:59:55"/>
    <d v="2021-06-18T11:59:55"/>
    <x v="0"/>
    <s v="(1) Problemas o inquietudes técnicas en las plataformas"/>
    <s v="José L MUñoz"/>
    <n v="7011245"/>
    <x v="3"/>
    <s v="(0) -Seleccione-"/>
    <x v="63"/>
    <s v="JOSE LUIS MUÑOZ RIOS"/>
    <n v="3125793057"/>
    <s v="munoz.rios@gmail.com"/>
    <s v="1. Para la inclusión de teléfonos celulares (smartphones) como herramientas de producción y difusión de contenidos por las plataformas web, se puede hacer a través de una empresa vendedora de estos aparatos que ofrezca factura y soporte, o debe ser un proveedor oficial o reconocido como tal por el Estado."/>
    <m/>
    <s v="En atención a su solicitud se le aclara al interesado que partiendo del objeto el cual dice: “CONVOCATORIA PARA FINANCIAR E IMPLEMENTAR PROYECTOS, PARA APOYAR LA TRANSFORMACIÓN DIGITAL DE LOS MEDIOS DE COMUNICACIÓN, EN CUALQUIERA DE LAS ETAPAS DEL NEGOCIO EN EL MARCO DE LA REACTIVACIÓN ECÓNOMICA”, como bien se afirma  es robustecer y fortalecer con tecnología de punta los diferentes procesos,  en aras de la transformación digital de su compañía,  como lo indica en su consulta para ser partícipes de la inclusión de teléfonos celulares deberán sustentar en detalle y describirlo muy bien dicho proyecto, enmarcado dentro del eje y línea estrategia que deseen desarrollar, y a su vez deberán cumplir con todos los requisitos habilitantes tanto técnicos como jurídicos. Por otro lado en cada línea estratégica se encuentra el título “Condiciones generales de las cotizaciones”, el cual se especifica en detalle las condiciones y forma para presentar dichas cotizaciones, por otro lado en los requisitos técnicos del anexo No. 5 (Adenda 1) si se trata de un proveedor exclusivo o de los acuerdos marcos de precios de Colombia Compra Eficient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COTIZACION 1” del ANEXO 4.2. ESTUDIO DE MERCADO, el valor definido en el instrumento, indicando expresamente en la casilla “PRECIO BASADO EN ADHESION INSTRUMENTO CCE O PROVEEDOR EXCLUSIVO” el instrumento al cual corresponde."/>
    <d v="2021-06-16T18:46:00"/>
    <x v="0"/>
    <x v="1"/>
    <s v="Daniela Alemán"/>
    <s v="Alvaro"/>
    <n v="6.7680555555853061"/>
    <x v="0"/>
    <m/>
    <m/>
  </r>
  <r>
    <x v="336"/>
    <x v="0"/>
    <d v="2021-06-16T11:59:55"/>
    <d v="2021-06-18T11:59:55"/>
    <x v="0"/>
    <s v="(1) Problemas o inquietudes técnicas en las plataformas"/>
    <s v="José L MUñoz"/>
    <n v="7011245"/>
    <x v="3"/>
    <s v="(0) -Seleccione-"/>
    <x v="63"/>
    <s v="JOSE LUIS MUÑOZ RIOS"/>
    <n v="3125793057"/>
    <s v="munoz.rios@gmail.com"/>
    <s v=" 2. Si se requiere el uso de una aplicación cuyo propietario está ubicado en Estados Unidos, ¿será posible adquirirla por transacción en línea? Si eso es posible, ¿Cuáles serían los soportes que debería entregar el vendedor, que puedan ser reconocidos como válidos en nuestro país?"/>
    <m/>
    <s v="En atención a su segunda solicitud se le informa al interesado que en el anexo No. 5 (Adenda 1)  “Anexo Técnico” se presenta en cada línea estratégica en el título “Condiciones generales de las cotizaciones”, donde se explica en detalle todos los requisitos para cotizaciones nacionales y extrajeras.  De esta forma compartimos dicho numeral para su revisión: para que tengan validez las cotizaciones allegadas, estas deberán cumplir con los requisitos legales vigentes y deben contener como mínimo los siguientes criterios:_x000a__x000a_• Nombre del proveedor,_x000a_• Identificación del proveedor_x000a_• Dirección del proveedor_x000a_• Teléfono del proveedor_x000a_• Correo electrónico del proveedor_x000a_• Nombre del producto o servicio_x000a_• Descripción detallada de cada bien o servicio_x000a_• Lista de cantidades, precios unitarios y totales_x000a_• Impuestos_x000a_• Fecha de presentación y declaración de mantenimiento de la oferta_x000a_• Firma de representante legal o la persona facultada para comprometer al oferente_x000a__x000a_Para facilitar la evaluación y la comparación de las cotizaciones, el evaluador tendrá la facultad de solicitar a los proponentes la aclaración de cualquiera de las cotizaciones de los proveedores relacionados en el ANEXO 4.2. ESTUDIO DE MERCADO, incluyendo la segregación de los precios unitarios. La solicitud de aclaración y la respuesta correspondiente deberán efectuarse por escrito, pero no se solicitará la modificación de los precios o el contenido de la cotización, salvo las que sean necesarias para confirmar la corrección de posibles errores aritméticos que el evaluador haya determinado durante la etapa de revisión de las cotizaciones. _x000a_Todas las cotizaciones presentadas deben ser expresadas en pesos colombianos y relacionados en el ANEXO4.2. ESTUDIO DE MERCADO, garantizando la descripción del valor bien o servicio para ser comparable._x000a_Cuando un valor esté expresado en monedas extranjeras este deberá convertirse a pesos colombianos, teniendo en cuenta lo siguiente:_x000a_I. Si los valores de una cotización o documentos soporte están expresados originalmente en Dólares de los Estados Unidos de América, los valores se convertirán a pesos colombianos, utilizando para ello el valor correspondiente a la fecha de expedición de la cotización o documentos soporte; la TRM utilizada deberá ser la certificada por la Superintendencia Financiera de Colombia._x000a_II. Si los valores de la cotización o documentos soporte están expresados originalmente en una  moneda diferente a Dólares de los Estados Unidos de América, estos deberán convertirse inicialmente a esta moneda, utilizando para ello el valor correspondiente a la fecha de expedición de la cotización o documentos soporte. Para tales efectos se deberá utilizar la página web_x000a_https://www.oanda.com/lang/es/currency/converter/. Hecho esto, se procederá en la forma señalada en el numeral anterior._x000a_Teniendo en cuenta que la propuesta debe ser presentada en moneda legal colombiana, los valores allí establecidos no podrán ser modificados, por lo tanto, los posibles cambios presentados como consecuencia de la fluctuación o incremento de la TRM deberán ser asumidos por el beneficiario de la financiación, garantizando la ejecución idónea del proyecto, en ningún caso los montos adicionales serán asumidos por el MinTIC/Fondo Único de TIC. Los rubros y/o costes no incluidos en las cotizaciones y el ANEXO 4.3. PRESUPUESTO no serán reconocidos por el MinTIC/Fondo Único de TIC y se considerarán incluidos en los precios de otros rubros de la lista de bienes._x000a_Los gastos de aduana, operadores económicos autorizados y demás, deberán estar calculados e inmersos en el valor de la propuesta presentada por el solicitante, es decir, las cotizaciones deben estar expresadas en valor DAP (Incoterms, Delivered At Place - Entregado en un Punto), en ningún momento dichos gastos serán reconocidos por el Fondo Único de TIC/MINTIC como un ítem independiente._x000a_Con el objeto de garantizar eficiencia de los recursos destinados a la financiación de proyectos de qué trata el artículo 105 de la Ley 2063 de 2020 se solicitan las tres (3) cotizaciones antes mencionadas, sin embargo, en el caso que en el mercado no haya los suficientes proveedores que ofrezcan el bien o servicio requerido para el desarrollo del proyecto, el interesado deberá justificar dicha condición en la propuesta, con el fin que sea verificado y validado por el comité evaluador._x000a_"/>
    <d v="2021-06-16T18:46:00"/>
    <x v="0"/>
    <x v="1"/>
    <s v="Daniela Alemán"/>
    <s v="Alvaro"/>
    <n v="6.7680555555853061"/>
    <x v="0"/>
    <m/>
    <m/>
  </r>
  <r>
    <x v="337"/>
    <x v="0"/>
    <d v="2021-06-16T12:29:35"/>
    <d v="2021-06-18T12:29:35"/>
    <x v="0"/>
    <s v="(2) Asesoría o consultas sobre la postulación de propuestas"/>
    <s v="CORPORACION DE CULTURA Y TURISMO"/>
    <n v="832010415"/>
    <x v="3"/>
    <s v="(0) -Seleccione-"/>
    <x v="7"/>
    <s v="HENRY CAMRO MACIAS"/>
    <n v="3014491671"/>
    <s v="henrycanromacias@gmail.com"/>
    <s v="buenas tardes, la pregunta es si el proyecto debe cumplir con las tres líneas estratégicas o solo en una de las tres"/>
    <m/>
    <s v="De acuerdo a la solicitud recibida, en el Anexo 5 (Adenda 1) - Anexo Técnico, en el punto 8 “Características y condiciones de los ejes estratégicos para el desarrollo de proyectos objeto de financiación”, se indica que los proyectos objeto de financiación al interior del proceso de implementación del artículo 105 de la Ley 2063 de 2020, deberán enmarcarse en los tres ejes de transformación digital antes referidos, y que corresponden a: _x000a_(i)_x0009_Transformación de la Mentalidad y Cultura Empresarial_x000a_(ii)_x0009_Acompañamiento en la Transformación de los procesos empresariales._x000a_(iii)_x0009_Desarrollo e Implementación de Tecnología para la Transformación Digital._x000a__x000a_De acuerdo a esto, los proyectos que se presenten deberán incluir mínimo una de las líneas estratégicas desarrolladas en los numerales 8.1, 8.2, y 8.3 del documento antes mencionado, así mismo si los proyectos requieren incluir más de una línea estratégica y si el proponente así lo considera, lo puede realizar._x000a_"/>
    <d v="2021-06-16T18:49:00"/>
    <x v="0"/>
    <x v="0"/>
    <s v="Damiela Alemán"/>
    <s v="Alvaro"/>
    <n v="6.3236111111473292"/>
    <x v="0"/>
    <m/>
    <m/>
  </r>
  <r>
    <x v="338"/>
    <x v="0"/>
    <d v="2021-06-16T12:46:33"/>
    <d v="2021-06-18T12:46:33"/>
    <x v="0"/>
    <s v="(2) Asesoría o consultas sobre la postulación de propuestas"/>
    <s v="Alejandro Rodriguez"/>
    <n v="900336730"/>
    <x v="1"/>
    <s v="(Prensa) Prensa"/>
    <x v="5"/>
    <s v="Luis Alejandro Rodriguez"/>
    <n v="3176816380"/>
    <s v="webtecnologia57@gmail.com"/>
    <s v="en el anexo 4 cuando selecciono la opción PRECIO BASADO EN ADHESIÓN INTRUMENTO CCE me pide un CODIGO O NUMERO DE PARE (solo para precios basados en CCE) que no encuentro en la lista de productos de la tienda del gobierno en las tablas de excel donde aparece un pestaña llamada Menu y alli la relación de proveedores y productos solo muestra una columna llamada Plantilla TVEC que asigna un numero a cada proveedor pero no hay un código para cada producto, en las pestañas donde detalla los productos si aparece una primera columna ID que asigna un numero por cada producto, PREGUNTA este ID es el que me solicita como CODIGO O NUMERO DE PARE, si no es asi me pueden orientar como hacer para encontrar el código solicitado en este anexo, por favor."/>
    <m/>
    <s v="En atención a su consulta le indicamos que el objeto de la presente convocatoria consiste en “FINANCIAR E IMPLEMENTAR PROYECTOS, PARA APOYAR LA TRANSFORMACIÓN DIGITAL DE LOS MEDIOS DE COMUNICACIÓN, EN CUALQUIERA DE LAS ETAPAS DEL NEGOCIO EN EL MARCO DE LA REACTIVACIÓN ECÓNOMICA.”, adicionalmente a esto en el documento 5 anexo técnico adenda 1 se indica que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Como consecuencia de lo anterior no es posible reemplazar el valor de referencia establecido en el acuerdo marco o instrumento de agregación de demanda por las tres (3) cotizaciones, estas últimas serán procedentes para aquellos ítems no contemplados en los documentos antes señalados. _x000a_ _x000a_Lo anterior, teniendo en cuenta que los acuerdos marco de precios son una herramienta para que el Estado agregue demanda, coordine y optimice el valor de las compras de bienes, obras o servicios de las Entidades Estatales, suscritos por la Agencia Nacional de Contratación Pública Colombia Compra Eficiente. Los acuerdos marco de precios se encuentran suscritos para bienes y servicios de características técnicas uniformes y de común utilización y son de consulta pública para la ciudadanía en general a través de la página web https://www.colombiacompra.gov.co/content/tienda-virtual _x000a_adicionalmente a esto y con el objeto de que los interesados puedan entender en detalle los acuerdos marco de precios es importante que, al momento de la estructuración de los proyectos, consulten el documento denominado “Guía Para Entender los Acuerdos Marco de Precios” emitido por Colombia Compra Eficiente (Ente rector de la contratación pública en el país), el cual puede descargar en el siguiente link: _x000a_https://www.colombiacompra.gov.co/sites/cce_public/files/cce_documentos/acuerdos_marco_0.pdf _x000a__x000a_"/>
    <d v="2021-06-16T18:54:00"/>
    <x v="0"/>
    <x v="11"/>
    <s v="Daniela Alemán"/>
    <s v="Alvaro"/>
    <n v="6.1241666667046957"/>
    <x v="0"/>
    <m/>
    <m/>
  </r>
  <r>
    <x v="339"/>
    <x v="0"/>
    <d v="2021-06-16T14:11:57"/>
    <d v="2021-06-18T14:11:57"/>
    <x v="0"/>
    <s v="(2) Asesoría o consultas sobre la postulación de propuestas"/>
    <s v="Editorial La Patria"/>
    <n v="8900800234"/>
    <x v="4"/>
    <s v="(0) -Seleccione-"/>
    <x v="26"/>
    <s v="YENY PAOLA MARIÑO PARRA"/>
    <n v="3136547725"/>
    <s v="YENY.MARINO@LAPATRIA.COM"/>
    <s v="Buenas tardes, con respecto a la presentación de los documentos, tengo las siguientes dudas:          1. ¿Dónde adjuntar las cotizaciones y los documentos requeridos de cada proveedor?"/>
    <m/>
    <s v="Atendiendo su inquietud, cada una de los documentos que se deben presentar en la convocatoria “Transformación Digital y fortalecimiento de Medios de Comunicación”, deben tener un máximo de tamaño/peso 25Mb, en formato .PDF, .JPG, .DOC, .DOCX, .XLS, .XLSX, .TIF, .ZIP, .RAR y/o .CSV. Así mismo la fecha límite para presentar propuestas acordes a la convocatoria y las categorías y/o subcategorías a aplicar es el 25 de junio de 2021 a las 10:00 am, donde se realizará diligencia de cierre y se publicará acta en el micrositio https://www.mintic.gov.co/transformaciondigitalmedios. Para presentar su propuesta, debe ir al botón “Presente su propuesta aqui” en el micrositio antes mencionado, donde se le debe dar clic en el boton “solicitar usuario” y llenando el formulario completamente, tendrá su clave y usuario de acceso. Cabe aclarar que se puede tener acceso a la convocatoria, desde el pasado 27 de Mayo de 2021 y hasta el 25 de junio de 2021._x000a__x000a_las cotizaciones y los documentos requeridos de cada proveedor los puede adjuntar en el Anexo 4.2 Estudio de Mercado."/>
    <d v="2021-06-18T13:43:00"/>
    <x v="0"/>
    <x v="9"/>
    <s v="Daniela Alemán "/>
    <s v="Alvaro"/>
    <n v="47.517500000016298"/>
    <x v="0"/>
    <m/>
    <m/>
  </r>
  <r>
    <x v="340"/>
    <x v="0"/>
    <d v="2021-06-16T14:11:57"/>
    <d v="2021-06-18T14:11:57"/>
    <x v="0"/>
    <s v="(2) Asesoría o consultas sobre la postulación de propuestas"/>
    <s v="Editorial La Patria"/>
    <n v="8900800234"/>
    <x v="4"/>
    <s v="(0) -Seleccione-"/>
    <x v="26"/>
    <s v="YENY PAOLA MARIÑO PARRA"/>
    <n v="3136547725"/>
    <s v="YENY.MARINO@LAPATRIA.COM"/>
    <s v=" 2. ¿Dónde adjuntar los documentos como certificaciones y perfiles que sustentan la contratación de personal?"/>
    <m/>
    <s v="Dando respuesta a su segunda solicitud usted podrá adjuntar las certificaciones y perfiles de contratación de personal junto al ANEXO 4 Propuesta de contenido metodológico."/>
    <d v="2021-06-18T13:43:00"/>
    <x v="0"/>
    <x v="9"/>
    <s v="Daniela Alemán "/>
    <s v="Alvaro"/>
    <n v="47.517500000016298"/>
    <x v="0"/>
    <m/>
    <m/>
  </r>
  <r>
    <x v="341"/>
    <x v="0"/>
    <d v="2021-06-16T14:11:57"/>
    <d v="2021-06-18T14:11:57"/>
    <x v="0"/>
    <s v="(2) Asesoría o consultas sobre la postulación de propuestas"/>
    <s v="Editorial La Patria"/>
    <n v="8900800234"/>
    <x v="4"/>
    <s v="(0) -Seleccione-"/>
    <x v="26"/>
    <s v="YENY PAOLA MARIÑO PARRA"/>
    <n v="3136547725"/>
    <s v="YENY.MARINO@LAPATRIA.COM"/>
    <s v="3. ¿Dónde adjuntar la propuesta técnica del eje de Desarrollo e implementación de tecnología para la transformación empresarial?"/>
    <m/>
    <s v="Dando respuesta a su tercera  solicitud usted podrá adjuntar la propuesta técnica del eje de Desarrollo e implementación de tecnología para la transformación empresarial en el Anexo 4 Propuesta de contenido metodológico."/>
    <d v="2021-06-18T13:43:00"/>
    <x v="0"/>
    <x v="9"/>
    <s v="Daniela Alemán "/>
    <s v="Alvaro"/>
    <n v="47.517500000016298"/>
    <x v="0"/>
    <m/>
    <m/>
  </r>
  <r>
    <x v="342"/>
    <x v="0"/>
    <d v="2021-06-16T14:11:57"/>
    <d v="2021-06-18T14:11:57"/>
    <x v="1"/>
    <s v="(2) Asesoría o consultas sobre la postulación de propuestas"/>
    <s v="Editorial La Patria"/>
    <n v="8900800234"/>
    <x v="4"/>
    <s v="(0) -Seleccione-"/>
    <x v="26"/>
    <s v="YENY PAOLA MARIÑO PARRA"/>
    <n v="3136547725"/>
    <s v="YENY.MARINO@LAPATRIA.COM"/>
    <s v="4. En el anexo 5, página 54 se habla de un Anexo 8 de requerimientos técnicos de hardware y software, pero al consultar el anexo 8, tiene que ver con otro tema.                                               Muchs gracias"/>
    <m/>
    <m/>
    <m/>
    <x v="0"/>
    <x v="2"/>
    <m/>
    <s v="Alvaro"/>
    <s v="Sin Respuesta"/>
    <x v="0"/>
    <m/>
    <m/>
  </r>
  <r>
    <x v="343"/>
    <x v="0"/>
    <d v="2021-06-16T14:18:32"/>
    <d v="2021-06-18T14:18:32"/>
    <x v="0"/>
    <s v="(2) Asesoría o consultas sobre la postulación de propuestas"/>
    <s v="contacto10.fm"/>
    <s v="830072728-2"/>
    <x v="3"/>
    <s v="(0) -Seleccione-"/>
    <x v="4"/>
    <s v="Lisbe Yaneth Montoya Chavarriaga "/>
    <n v="5887994"/>
    <s v="lismontoya1@hotmail.com"/>
    <s v="Hola buen día tengo 2 dudas , a la hora de subir los documentos en la parte donde dice presentación  mediante apoderadado no se que se debe subir y ahí donde me pide el certificado o la copia de la licencia de operación que otro documento lo puede validar muchas gracias y espero su cordial respuesta."/>
    <m/>
    <s v="En atención a su solicitud se le informa al interesado que dentro del documento denominado &quot;CONDICIONES DE PARTICIPACIÓN CONVOCATORIA DEFINITIVA MINTIC No. 001 de 2021, DIRIGIDA A: MEDIOS DE COMUNICACIÓN NACIONALES EN LAS CATEGORIAS DE TELEVISIÓN, RADIO, PERIÓDICOS, REVISTAS Y MEDIOS DIGITALES&quot;, en el numeral 4.1.1 “CARTA DE PRESENTACION DE LA PROPUESTA (ANEXO 1)”, se expresa lo siguiente: En el evento en que el representante legal tenga alguna limitación, se deberá adjuntar copia del acta o documento en el que conste la autorización del órgano societario competente para participar de la convocatoria. Adicionalmente en ese mismo documento, en el siguiente numeral 4.1.1.2. “PRESENTACIÓN DE PROPUESTA MEDIANTE APODERADO”, dice: Si el participante actúa a través de un representante o apoderado, deberá acreditar mediante documento legalmente expedido, que su representante o apoderado está expresamente facultado para presentar la propuesta – solicitud de financiación y notificarse del acto administrativo respectivo en caso de resultar beneficiario. _x000a__x000a_Por otro lado dando alcance a su segunda solicitud se le aclara al postulante que los operadores del servicio de radiodifusión sonora cuya concesión tiene vencimiento en la vigencia 2021 con posterioridad a la fecha establecida para el cierre de la convocatoria, o, durante las vigencias 2022 y hasta el 30 de junio de 2023 inclusive, se encuentran habilitados para presentar propuesta al interior de la convocatoria, en la respectiva subcategoría, siempre y cuando, se comprometan a presentar la solicitud de prórroga de la concesión a más tardar el 1 de octubre de 2021, con el lleno de los requisitos establecidos en la Resolución No. 415 del 13 de abril de 2010 y las normas que la modifiquen o complementen. Para tal efecto, incluirán expresamente dicho compromiso en numeral independiente en la carta de presentación de la propuesta. En esa medida, se deberá incluir en el ANEXO 4 PROPUESTA CONTENIDO METODOLOGICO y ANEXO 4.1 PLAN DE TRABAJO, la actividad correspondiente a la solicitud de la frecuencia._x000a__x000a_Finalmente, deberá adjuntar en su propuesta la documentación previamente mencionada. Lo invitamos a consultar la totalidad de los documentos oficiales de la convocatoria, los cuales se encuentran publicados en el micrositio https://mintic.gov.co/transformaciondigitalmedios, botón DOCUMENTOS DEL PROCESO._x000a_"/>
    <d v="2021-06-16T18:56:00"/>
    <x v="0"/>
    <x v="1"/>
    <s v="Daniela Alemán "/>
    <s v="Alvaro"/>
    <n v="4.6244444445474073"/>
    <x v="0"/>
    <m/>
    <m/>
  </r>
  <r>
    <x v="344"/>
    <x v="0"/>
    <d v="2021-06-16T17:05:04"/>
    <d v="2021-06-18T17:05:04"/>
    <x v="0"/>
    <s v="(1) Problemas o inquietudes técnicas en las plataformas"/>
    <s v=" EL COLOMBIANO S.A. &amp; CIA. S.C.A."/>
    <n v="890901352"/>
    <x v="4"/>
    <s v="(0) -Seleccione-"/>
    <x v="4"/>
    <s v="Liliana Saldarriaga Calderón"/>
    <n v="3148940912"/>
    <s v="lilianasc@elcolombiano.com.co"/>
    <s v="En la respuesta que me dieron, en relación con la dificultad que nos surgió por haber creado la cuenta con el nombre de la persona de contacto, me decían que creara la cuenta nuevamente con los datos correctos. Sin embargo, cuando intento hacerlo, me aparece que el usuario ya existe y no me deja proceder. Agradezco me informan qué debo hacer para corregir los datos respectivos. Gracias."/>
    <m/>
    <s v="Cordial saludo,_x000a__x000a_ _x000a__x000a_Señores: EL COLOMBIANO S.A. &amp; CIA. S.C.A._x000a__x000a_De acuerdo a su solicitud nos permitimos informarle que se valida la información y la cuenta actualmente ya existe con los siguientes datos:_x000a__x000a__x000a_Nombre: EL COLOMBIANO S.A. Y CÍA. S.C.A._x000a_NIT: 890901352_x000a_EMAIL:juanm@elcolombiano.com.co_x000a__x000a_En caso de que se requiera cambiar el correo electrónico, debe realizar la solicitud para eliminar la cuenta que tiene el correo lilianasc@elcolombiano.com.co"/>
    <d v="2021-06-17T14:38:00"/>
    <x v="2"/>
    <x v="2"/>
    <s v="Unión Temporal Indepro-BPM"/>
    <s v="Alvaro"/>
    <n v="21.548888888850342"/>
    <x v="0"/>
    <m/>
    <m/>
  </r>
  <r>
    <x v="345"/>
    <x v="0"/>
    <d v="2021-06-16T18:54:44"/>
    <d v="2021-06-18T18:54:44"/>
    <x v="0"/>
    <s v="(3) Solicitudes u observaciones al proceso de convocatoria"/>
    <s v="ASOJUNTAS ACACIAS "/>
    <n v="8220025865"/>
    <x v="3"/>
    <s v="(0) -Seleccione-"/>
    <x v="51"/>
    <s v="GUILLERMO MORENO ROLDAN"/>
    <n v="3104843165"/>
    <s v="rca88.8fm2017@gmail.com"/>
    <s v="Reciban un cordial saludo desde nuestra Emisora ASOJUNTAS ACACIAS  rca88.8fm.. Nuestra consultas es, ver la posibilidad de ampliar el plazo para la entrega de   los documentos para la convocatoria &quot;FINANCIAR E IMPLEMENTAR PROYECTOS, PARA APOYAR LA TRANSFORMACIÓN DIGITAL DE LOS MEDIOS DE COMUNICACIÓN, EN CUALQUIERA DE LAS ETAPAS DEL NEGOCIO EN EL MARCO DE LA REACTIVACIÓN ECÓNOMICA.&quot;, no somos expertos en elaboración de proyectos y nos es muy complicado.  nuestra emisora solicita por lo menos 20 días mas.  les agradecemos, de lo contrario nos toca no ser participes de esta importante convocatoria."/>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44.171111111005303"/>
    <x v="0"/>
    <m/>
    <m/>
  </r>
  <r>
    <x v="346"/>
    <x v="0"/>
    <d v="2021-06-16T19:05:26"/>
    <d v="2021-06-18T19:05:26"/>
    <x v="0"/>
    <s v="(3) Solicitudes u observaciones al proceso de convocatoria"/>
    <s v="Emisora Brisas del Tonoa107.8FM Asojuntas Cubarral."/>
    <n v="9000084724"/>
    <x v="3"/>
    <s v="(0) -Seleccione-"/>
    <x v="64"/>
    <s v="ESNEIDER GUTIERREZ BOLAÑOS DIRECTOR EMISORA "/>
    <n v="3132364016"/>
    <s v="brisasdeltonoa@hotmail.com"/>
    <s v="Reciban un cordial saludo desde nuestra Emisora Brisas del Tonoa107.8FM y Asojuntas Cubarral meta.  Nuestra consultas es, ver la posibilidad de ampliar el plazo para la entrega de   los documentos para la convocatoria.De  financiar e implementar proyectos, para apoyar la transformación digital de los medios de comunicación, en cualquiera de las etapas del negocio en el marco de la reactivación ecónomica. Como ustesdes sabrán  no somos expertos en elaboración de proyectos y nos es muy complicado.  nuestra emisora solicita por lo menos 20 días mas.  les agradecemos, de lo contrario nos toca no ser participes de esta importante convocatoria.mil gracias por su colaboración, Dios les bendiga."/>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43.992777777719311"/>
    <x v="0"/>
    <m/>
    <m/>
  </r>
  <r>
    <x v="347"/>
    <x v="0"/>
    <d v="2021-06-16T19:20:09"/>
    <d v="2021-06-18T19:20:09"/>
    <x v="0"/>
    <s v="(3) Solicitudes u observaciones al proceso de convocatoria"/>
    <s v="Emisora Comunitaria Íquira Estéreo 95.8 FM"/>
    <s v="813003835-6"/>
    <x v="3"/>
    <s v="(0) -Seleccione-"/>
    <x v="65"/>
    <s v="José Elias Gonzalez Toro"/>
    <n v="3143305416"/>
    <s v="compubliqhuila@gmail.com"/>
    <s v="Favor ampliar el plazo de la Convocatoria de Transformación digital, al menos 15 días"/>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43.747499999881256"/>
    <x v="0"/>
    <m/>
    <m/>
  </r>
  <r>
    <x v="348"/>
    <x v="0"/>
    <d v="2021-06-16T19:22:45"/>
    <d v="2021-06-18T19:22:45"/>
    <x v="0"/>
    <s v="(3) Solicitudes u observaciones al proceso de convocatoria"/>
    <s v="Emisora Comunitaria Litoral Estereo de Bahia Solano Choco der5"/>
    <n v="8180011089"/>
    <x v="3"/>
    <s v="(0) -Seleccione-"/>
    <x v="66"/>
    <s v="Cesar Aguilar Pera"/>
    <n v="3146164923"/>
    <s v="ceap07@hotmail.com"/>
    <s v="Dado al vivo interés que tenemos en nuestro medio de comunicacion de participar en la importante convocatoria convocada por Min Tin para la transformación digital de los medios de comunicación solicito muy respetuosamente se nos amplíe el plazo para la recepción y presentación de nuestro proyecto dado al corto tiempo que se ha establecido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43.704166666546371"/>
    <x v="0"/>
    <m/>
    <m/>
  </r>
  <r>
    <x v="349"/>
    <x v="0"/>
    <d v="2021-06-16T19:41:44"/>
    <d v="2021-06-18T19:41:44"/>
    <x v="0"/>
    <s v="(2) Asesoría o consultas sobre la postulación de propuestas"/>
    <s v="Alejandro Rodríguez"/>
    <n v="900336730"/>
    <x v="1"/>
    <s v="(Prensa) Prensa"/>
    <x v="5"/>
    <s v="Luis Alejandro Rodriguez"/>
    <n v="3176816380"/>
    <s v="webtecnologia57@gmail.com"/>
    <s v="Estamos experimentando muchas dificultados con los proveedores extranjeros que suministran suscripciones de Software as a Service, (SaaS) basadas en la nube porque nos manifiestan que su propuesta de servicio esta detallada, abierta y publicada en internet y que por eso no emiten cotizaciones, nos pueden indicar que hacer en ese caso, pues son suscripciones indispensables para nuestro proceso de transformación digital. "/>
    <m/>
    <s v="De acuerdo con la consulta y según lo contemplado en el Anexo 5 (Adenda 1) – Anexo Técnico, es necesario constatar qu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los instrumentos mencionados. _x000a__x000a_En caso contrario se deberán presentar 3 cotizaciones como lo establece el Anexo 5 (Adenda 1) – Anexo Técnico, sin embargo, para el caso puntual que nos solicita deberá describir o sustentar con evidencias de correos u otros medios de comunicación con el proveedor lo expresado en su observación para que el comité evaluador verifique y proceda a dar viabilidad a su solicitud. _x000a__x000a_Como soporte de lo anterior deberá adjuntar un documento en PDF, que evidencie el link o ruta correspondiente, donde se detalle el servicio o el bien a adquirir, con las características técnicas y costos. _x000a__x000a_Como expresa el documento técnico, el proponente que desea adquirir servicios que por su naturaleza deban permanecer a través del tiempo, deberán ser sustentados y concordantes con el objetivo del proyecto presentado; como ejemplo, las licencias, software, alquiler de hosting, entre otros servicios. Lo anterior, como requisito para el respectivo desembolso durante el tiempo de ejecución. Sin embargo, los servicios descritos anteriormente estarán sujetos a su aprobación teniendo en cuenta los siguientes aspectos: (I) El tiempo de concesión o licencia de funcionamiento del medio, (II) Duración de la sociedad acreditada en Cámara de Comercio, (III) No superar el término de tres (3) años de servicio o licenciamiento tiempo máximo permitido en esta convocatoria y que solo será acreditable sustentando debidamente la necesitad."/>
    <d v="2021-06-18T14:16:00"/>
    <x v="0"/>
    <x v="12"/>
    <s v="Daniela Alemán"/>
    <s v="Alvaro"/>
    <n v="42.571111111203209"/>
    <x v="0"/>
    <m/>
    <m/>
  </r>
  <r>
    <x v="350"/>
    <x v="0"/>
    <d v="2021-06-16T19:45:05"/>
    <d v="2021-06-18T19:45:05"/>
    <x v="0"/>
    <s v="(3) Solicitudes u observaciones al proceso de convocatoria"/>
    <s v="Emisora lloró Stereo Yuberth moreno ayala "/>
    <n v="818000214"/>
    <x v="3"/>
    <s v="(0) -Seleccione-"/>
    <x v="67"/>
    <s v="Yuberth moreno ayala "/>
    <n v="3206155600"/>
    <s v="yubermo1@gmail.com"/>
    <s v="Buenas noches por favor si son tan amables de extender el tiempo para la convocatoria de transformación digital. Ya que en el chocó y muchas partes de Colombia tenemos diferentes inconvenientes incluyendo el covid-19 y sus restricciones.  Y ante la gran oportunidad de salir adelante con las emisoras les solicitamos encarecidamente se amplíe el plazo por lo menos por 15 días más. Muchas gracias por la atención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43.331944444449618"/>
    <x v="0"/>
    <m/>
    <m/>
  </r>
  <r>
    <x v="351"/>
    <x v="0"/>
    <d v="2021-06-16T19:58:04"/>
    <d v="2021-06-18T19:58:04"/>
    <x v="0"/>
    <s v="(3) Solicitudes u observaciones al proceso de convocatoria"/>
    <s v="Fundación Social Manuel de Jesús Iriarte Macias - Emisora Comunitaria Tarqui st. 95.8 fm"/>
    <n v="8130088832"/>
    <x v="3"/>
    <s v="(0) -Seleccione-"/>
    <x v="68"/>
    <s v="Álvaro Cortes Camacho"/>
    <n v="3134527577"/>
    <s v="tarquistereo@gmail.com"/>
    <s v="Solicitar ampliación del plazo para la presentación de los documentos y proyecto para participar en la convocatoria del Mintic, direccionada a la transformación digital de los medios de comunicación. Vemos pertinente que se dé unos 15 días más después del 25 de junio que es la fecha límite, con fin de estructurar debidamente muestra propuesta y poder participar de esta gran oportunidad que nos brinda el Mintic, para fortalecer nuestro medio de comunicación y continuar sirviendo a nuestra comunidad."/>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43.115555555443279"/>
    <x v="0"/>
    <m/>
    <m/>
  </r>
  <r>
    <x v="352"/>
    <x v="0"/>
    <d v="2021-06-16T20:16:28"/>
    <d v="2021-06-18T20:16:28"/>
    <x v="0"/>
    <s v="(3) Solicitudes u observaciones al proceso de convocatoria"/>
    <s v="RUBEN DARIO ARIAS BECERRA "/>
    <n v="9000408372"/>
    <x v="3"/>
    <s v="(0) -Seleccione-"/>
    <x v="69"/>
    <s v="SOLICITUD AMPLIACION PLAZO CONVOCATORIA HASTA EL 15 DE JULIO DE 2021"/>
    <n v="3206778995"/>
    <s v="launionstereo@gmail.com"/>
    <s v="Solicito a nombre la Red de Emisoras Comunitarias del Valle del Cauca - La Rec Fm y como Voocero de La Mesa Nacional integrada por 15 Redes Regionales de Radios Comunitarias del País. mirar la posibilidad de ampliar el plazo de la convocatoria Convocatoria No. 001  para La Transformación Digital  y fortalecimiento de los medios de comunicación en Cualquiera de las Etapas de Negocios  en el marco de la Reactivación Económica hasta el 15 de julio de 2021 ,   pues el tiempo fue bastante corto y los directores de las emisoras nos están llamando solicitándonos se amplie el plazo para presentar bien los proyectos.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42.808888888859656"/>
    <x v="0"/>
    <m/>
    <m/>
  </r>
  <r>
    <x v="353"/>
    <x v="0"/>
    <d v="2021-06-16T20:31:54"/>
    <d v="2021-06-18T20:31:54"/>
    <x v="0"/>
    <s v="(3) Solicitudes u observaciones al proceso de convocatoria"/>
    <s v="ASENRED "/>
    <n v="811039214"/>
    <x v="3"/>
    <s v="(0) -Seleccione-"/>
    <x v="70"/>
    <s v="Juan Diego Agudelo Giraldo "/>
    <n v="3122575551"/>
    <s v="juandagudelo@gmail.com"/>
    <s v="Cordial saludo, comedidamente solicito que se  amplíe el plazo la para la presentación de propuestas a la convocatoria No.  001 de fortalecimiento de los medios de comunicación hasta el 15 de julio de 2021. Agradezco su atención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42.551666666578967"/>
    <x v="0"/>
    <m/>
    <m/>
  </r>
  <r>
    <x v="354"/>
    <x v="0"/>
    <d v="2021-06-16T20:39:43"/>
    <d v="2021-06-18T20:39:43"/>
    <x v="0"/>
    <s v="(3) Solicitudes u observaciones al proceso de convocatoria"/>
    <s v="Fundación Canalete"/>
    <n v="8180001543"/>
    <x v="3"/>
    <s v="(0) -Seleccione-"/>
    <x v="71"/>
    <s v="Sol Yadira Palacios Mosquera"/>
    <n v="3117322981"/>
    <s v="canaletestereofm@hotmail.com"/>
    <s v="Solicitamos más plazo para la presentación de los documentos para la convocatoria. Gracias por su atención."/>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42.421388888731599"/>
    <x v="0"/>
    <m/>
    <m/>
  </r>
  <r>
    <x v="355"/>
    <x v="0"/>
    <d v="2021-06-16T20:40:50"/>
    <d v="2021-06-18T20:40:50"/>
    <x v="0"/>
    <s v="(3) Solicitudes u observaciones al proceso de convocatoria"/>
    <s v="Caña brava estereo 106.1 Tablon  Nariño"/>
    <n v="814003048"/>
    <x v="3"/>
    <s v="(0) -Seleccione-"/>
    <x v="72"/>
    <s v="Libardo Gomez Herrera "/>
    <n v="3105012326"/>
    <s v="asomuvic@hotmail.com"/>
    <s v="Ampmiacion del plaxo para la entrega  de El proyecto al Mintic."/>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42.402777777635492"/>
    <x v="0"/>
    <m/>
    <m/>
  </r>
  <r>
    <x v="356"/>
    <x v="0"/>
    <d v="2021-06-16T20:45:27"/>
    <d v="2021-06-18T20:45:27"/>
    <x v="0"/>
    <s v="(3) Solicitudes u observaciones al proceso de convocatoria"/>
    <s v="Asociación de corporaciones de comunicación comunitaria del suroeste antioqueño - ECOSURA"/>
    <n v="900108699"/>
    <x v="3"/>
    <s v="(0) -Seleccione-"/>
    <x v="73"/>
    <s v="Carlos Mario Rojas Gaviria"/>
    <n v="3116288819"/>
    <s v="ecosura@gmail.com"/>
    <s v="Buenas noches   De la manera más atenta y cordial solicitamos que se  amplie la convocatoria No.  001 de fortalecimiento de los medios de comunicación hasta el 15 de julio de 2021, el propósito es que nos permita ajustar los detalles del proyecto teniendo presente que los plazos están muy cerca y es díficil que se logré la culminación del mismo.   Agradezco su atención y colaboración al respecto.   Cordialmente   Carlos Mario Rojas Gaviria  Coordinador General ECOSURA"/>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42.325833333190531"/>
    <x v="0"/>
    <m/>
    <m/>
  </r>
  <r>
    <x v="357"/>
    <x v="0"/>
    <d v="2021-06-16T20:46:05"/>
    <d v="2021-06-18T20:46:05"/>
    <x v="0"/>
    <s v="(3) Solicitudes u observaciones al proceso de convocatoria"/>
    <s v="Helbert Salcedo"/>
    <n v="72315140"/>
    <x v="3"/>
    <s v="(0) -Seleccione-"/>
    <x v="74"/>
    <s v="Helbert Salcedo marriaga"/>
    <n v="3013509190"/>
    <s v="hsm2803@hotmail.com"/>
    <s v="Solicitamos que  amplie la convocatoria No.  001 de fortalecimiento de los medios de comunicación hasta el 15 de julio de 2021."/>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42.315277777786832"/>
    <x v="0"/>
    <m/>
    <m/>
  </r>
  <r>
    <x v="358"/>
    <x v="0"/>
    <d v="2021-06-16T20:46:07"/>
    <d v="2021-06-18T20:46:07"/>
    <x v="0"/>
    <s v="(3) Solicitudes u observaciones al proceso de convocatoria"/>
    <s v="Joaquín Fernando Carrasquilla "/>
    <n v="8739002"/>
    <x v="3"/>
    <s v="(0) -Seleccione-"/>
    <x v="75"/>
    <s v="Joaquín Fernando Carrasquilla Hernández "/>
    <n v="3014764318"/>
    <s v="clara96.6@hotmail.com "/>
    <s v="Solicito amablemente ampliación de plazo para la convocatoria de fortalecimiento de las emisoras comunitarias."/>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42.314722222101409"/>
    <x v="0"/>
    <m/>
    <m/>
  </r>
  <r>
    <x v="359"/>
    <x v="0"/>
    <d v="2021-06-16T20:47:55"/>
    <d v="2021-06-18T20:47:55"/>
    <x v="0"/>
    <s v="(3) Solicitudes u observaciones al proceso de convocatoria"/>
    <s v="Emisora sarare FM Stereo"/>
    <s v="834000645-6 "/>
    <x v="3"/>
    <s v="(0) -Seleccione-"/>
    <x v="76"/>
    <s v="Emiro Goyeneche "/>
    <n v="3204186092"/>
    <s v="Sarare883@yahoo.es "/>
    <s v="Teniendo en cuenta la convocatoria 001 de 2021.. Me permito solicitar la ampliación del plazo para la entrega del respectivo proyecto y así poder participar en el proceso con la totalidad delos requisitos exigidos.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42.284722222073469"/>
    <x v="0"/>
    <m/>
    <m/>
  </r>
  <r>
    <x v="360"/>
    <x v="0"/>
    <d v="2021-06-16T20:48:16"/>
    <d v="2021-06-18T20:48:16"/>
    <x v="0"/>
    <s v="(3) Solicitudes u observaciones al proceso de convocatoria"/>
    <s v="Asociación Comunitaria de Cusillo Bajo - Café Estéreo "/>
    <s v="900060641-1"/>
    <x v="3"/>
    <s v="(0) -Seleccione-"/>
    <x v="34"/>
    <s v="José Amado Muñoz Narváez "/>
    <n v="3113791984"/>
    <s v="caferadiofm@hotmail.com "/>
    <s v="Señores  MinTic  Bogotá D.C.  Cordial saludo   Formalmente solicitó se estudie la posibilidad de ampliar el periodo de tiempo para la entrega de documentación, dentro de la convocatoria 001 de 2021, Convocatoria de transformación digital.   De antemano muchas gracias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42.278888888773508"/>
    <x v="0"/>
    <m/>
    <m/>
  </r>
  <r>
    <x v="361"/>
    <x v="0"/>
    <d v="2021-06-16T20:48:56"/>
    <d v="2021-06-18T20:48:56"/>
    <x v="0"/>
    <s v="(3) Solicitudes u observaciones al proceso de convocatoria"/>
    <s v="Yeraldin arango"/>
    <n v="1000383423"/>
    <x v="1"/>
    <s v="(Prensa) Prensa"/>
    <x v="5"/>
    <s v="Yeraldine Pulgarin arango"/>
    <n v="3015712971"/>
    <s v="yeraldinpulgarinarango@hotmail.com"/>
    <s v="Donde me puedo inscribir para los cursos "/>
    <m/>
    <s v="En atención a su consulta le indicamos que para la “Convocatoria de Transformación Digital y Fortalecimiento de los Medios de Comunicación” cuyo objeto consiste en “FINANCIAR E IMPLEMENTAR PROYECTOS, PARA APOYAR LA TRANSFORMACIÓN DIGITAL DE LOS MEDIOS DE COMUNICACIÓN, EN CUALQUIERA DE LAS ETAPAS DEL NEGOCIO EN EL MARCO DE LA REACTIVACIÓN ECÓNOMICA”. Así mismo este canal es de uso exclusivo para responder dudas u aclaraciones sobre documentos y anexos, la invitamos a consultar los documentos oficiales a través del micrositio de la convocatoria https://www.mintic.gov.co/transformaciondigitalmedios sección “DOCUMENTOS DEL PROCESO”."/>
    <d v="2021-06-17T10:21:00"/>
    <x v="0"/>
    <x v="0"/>
    <s v="Daniela Alemán"/>
    <s v="Alvaro"/>
    <n v="13.534444444463588"/>
    <x v="0"/>
    <m/>
    <m/>
  </r>
  <r>
    <x v="362"/>
    <x v="0"/>
    <d v="2021-06-16T20:52:50"/>
    <d v="2021-06-18T20:52:50"/>
    <x v="0"/>
    <s v="(3) Solicitudes u observaciones al proceso de convocatoria"/>
    <s v="Corporación Deberes y derechos"/>
    <n v="802012420"/>
    <x v="3"/>
    <s v="(0) -Seleccione-"/>
    <x v="77"/>
    <s v="José Tatis "/>
    <n v="3162772806"/>
    <s v="Joseftatis@gmail.com"/>
    <s v="Solicitamos que  amplie la convocatoria No.  001 de fortalecimiento de los medios de comunicación hasta que se aplique la ley 2066 del 14 de Dic de 2020 para poder cumplir con requisitos del pliego y poder participar.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2.202777777682059"/>
    <x v="0"/>
    <m/>
    <m/>
  </r>
  <r>
    <x v="363"/>
    <x v="0"/>
    <d v="2021-06-16T20:54:02"/>
    <d v="2021-06-18T20:54:02"/>
    <x v="0"/>
    <s v="(3) Solicitudes u observaciones al proceso de convocatoria"/>
    <s v="Emisora palmar estereo fm"/>
    <n v="818002430"/>
    <x v="3"/>
    <s v="(0) -Seleccione-"/>
    <x v="78"/>
    <s v="Vidalia Huertas perez"/>
    <n v="3136638225"/>
    <s v="Vihuperez@misena.edu.co"/>
    <s v="Por favor danos mas plazo para los documentos de la convocatoria"/>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2.18277777772164"/>
    <x v="0"/>
    <m/>
    <m/>
  </r>
  <r>
    <x v="364"/>
    <x v="0"/>
    <d v="2021-06-16T20:54:18"/>
    <d v="2021-06-18T20:54:18"/>
    <x v="0"/>
    <s v="(3) Solicitudes u observaciones al proceso de convocatoria"/>
    <s v="Asociación Superacion Juvenil de la vereda Santa Cruz "/>
    <s v="800155487-0 "/>
    <x v="3"/>
    <s v="(0) -Seleccione-"/>
    <x v="79"/>
    <s v="Eduardo Delgado Narvaez "/>
    <n v="3116216863"/>
    <s v="sanlorenzostereo107@yahoo.es "/>
    <s v="Solicito se dé más tiempo para presentar el proyecto de las emisoras comunitarias por lo menos unos 15 días más. Gracias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2.178333333285991"/>
    <x v="0"/>
    <m/>
    <m/>
  </r>
  <r>
    <x v="365"/>
    <x v="0"/>
    <d v="2021-06-16T20:54:44"/>
    <d v="2021-06-18T20:54:44"/>
    <x v="0"/>
    <s v="(3) Solicitudes u observaciones al proceso de convocatoria"/>
    <s v="Asociación Radio Comunitaria Vado Real Estéreo "/>
    <n v="8040076008"/>
    <x v="3"/>
    <s v="(0) -Seleccione-"/>
    <x v="80"/>
    <s v="Luis Morales Suárez "/>
    <n v="3144185635"/>
    <s v="luismoralessuarez@gmail.com"/>
    <s v="Solicitamos se amplíe la convocatoria n 001 de fortalecimiento de los medios de comunicación hasta el 15 de julio de 2021"/>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2.171111110947095"/>
    <x v="0"/>
    <m/>
    <m/>
  </r>
  <r>
    <x v="366"/>
    <x v="0"/>
    <d v="2021-06-16T21:04:18"/>
    <d v="2021-06-18T21:04:18"/>
    <x v="0"/>
    <s v="(3) Solicitudes u observaciones al proceso de convocatoria"/>
    <s v="CIMA STEREO - EMISORA COMUNITARIA DE USIACURI - ATLÁNTICO "/>
    <n v="8060110262"/>
    <x v="3"/>
    <s v="(0) -Seleccione-"/>
    <x v="81"/>
    <s v="JUAN JOSE CANO SÁNCHEZ"/>
    <n v="3114003985"/>
    <s v="jcano09@gmail.com "/>
    <s v="Ampliar convocatoria hasta el 15 o 20 de Julio para poder participar en la convocatoria de Transformación Digital - Radio Difusión Comunitaria."/>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2.011666666599922"/>
    <x v="0"/>
    <m/>
    <m/>
  </r>
  <r>
    <x v="367"/>
    <x v="0"/>
    <d v="2021-06-16T21:07:42"/>
    <d v="2021-06-18T21:07:42"/>
    <x v="0"/>
    <s v="(3) Solicitudes u observaciones al proceso de convocatoria"/>
    <s v="Asociación de Medios de Comunicación ASOREDES "/>
    <n v="9002038066"/>
    <x v="3"/>
    <s v="(0) -Seleccione-"/>
    <x v="4"/>
    <s v="Juan Guillermo Cano Vargas "/>
    <n v="3016800081"/>
    <s v="asoredes2@gmail.com "/>
    <s v="Favor aplazar el concurso que entrega alivio económico a las emisiras comunitarias, debido a que quedan 9 días y a muchas emisoras les falta tener más información y tramitar documentos. Agradezco la atención que tengan por ésta humilde propuesta."/>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1.95499999995809"/>
    <x v="0"/>
    <m/>
    <m/>
  </r>
  <r>
    <x v="368"/>
    <x v="0"/>
    <d v="2021-06-16T21:08:15"/>
    <d v="2021-06-18T21:08:15"/>
    <x v="0"/>
    <s v="(3) Solicitudes u observaciones al proceso de convocatoria"/>
    <s v="ASOCIACION AMIGOS DE GALERAS ASOAMIGA"/>
    <n v="8230028903"/>
    <x v="3"/>
    <s v="(0) -Seleccione-"/>
    <x v="82"/>
    <s v="ANTONIO MANUEL CUETO AGUAS"/>
    <n v="3215386609"/>
    <s v="redcormecosu@gmail.com"/>
    <s v="Que el Ministerio amplíe el término de la convocatoria para la financiación de los medios Comunitarios por lo menos en quince días hábiles más, el término próximo a cumplirse resulta insuficiente para el recaudo y aporte de los soportes exigidos en la convocatoria."/>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1.945833333244082"/>
    <x v="0"/>
    <m/>
    <m/>
  </r>
  <r>
    <x v="369"/>
    <x v="0"/>
    <d v="2021-06-16T21:09:36"/>
    <d v="2021-06-18T21:09:36"/>
    <x v="0"/>
    <s v="(3) Solicitudes u observaciones al proceso de convocatoria"/>
    <s v="Corporación creación cultura y arte"/>
    <n v="900164919"/>
    <x v="3"/>
    <s v="(0) -Seleccione-"/>
    <x v="83"/>
    <s v="Moraima Beatriz Aguirre Romero"/>
    <n v="3167604967"/>
    <s v="joestral@hotmail.com "/>
    <s v="Escribimos con el fin de solicitarles muy amablemente a Mintic el favor de analizar la posibilidad de ampliar el plazo de presentación de propuestas para ascender a los apoyos para el fortalecimiento de los medios de comunicación con estamos seguros que con esta ampliación de tiempo se logrará la máxima participación de medios que existen en nuestro país y que día a día le brindamos todo el apoyo a nuestras comunidades desde los lugares más apartados de colombia en nombre de las emisoras comunitarias de la Guajira les quedaremos muy agradecidos por acoger nuestra solicitud y estamos seguros que desde las demás regiones también se manifestarán la respecto"/>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1.923333333223127"/>
    <x v="0"/>
    <m/>
    <m/>
  </r>
  <r>
    <x v="370"/>
    <x v="0"/>
    <d v="2021-06-16T21:10:26"/>
    <d v="2021-06-18T21:10:26"/>
    <x v="0"/>
    <s v="(3) Solicitudes u observaciones al proceso de convocatoria"/>
    <s v="Emisora Visión Estéreo La Uvita Boyaca"/>
    <n v="830511522"/>
    <x v="3"/>
    <s v="(0) -Seleccione-"/>
    <x v="84"/>
    <s v="Carlos Eduardo Puin Martínez "/>
    <n v="3213504489"/>
    <s v="vision89.6lauvita@gmail.com "/>
    <s v="Les solicitamos muy amablemente nos consedan más plazo para la entrega de los documentos de la convocatoria por lo menos 15 días. Muchas gracias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1.909444444405381"/>
    <x v="0"/>
    <m/>
    <m/>
  </r>
  <r>
    <x v="371"/>
    <x v="0"/>
    <d v="2021-06-16T21:32:03"/>
    <d v="2021-06-18T21:32:03"/>
    <x v="0"/>
    <s v="(3) Solicitudes u observaciones al proceso de convocatoria"/>
    <s v="Emisora la cúpula Socorro"/>
    <n v="8040057609"/>
    <x v="3"/>
    <s v="(0) -Seleccione-"/>
    <x v="30"/>
    <s v="Polidoro Guaitero Toledo"/>
    <n v="3164183832"/>
    <s v="poliguane@yahoo.es"/>
    <s v="Posponer la fecha de presentación de la propuesta de tecnificación y sistematización de las radios."/>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1.549166666576639"/>
    <x v="0"/>
    <m/>
    <m/>
  </r>
  <r>
    <x v="372"/>
    <x v="0"/>
    <d v="2021-06-16T21:32:42"/>
    <d v="2021-06-18T21:32:42"/>
    <x v="0"/>
    <s v="(3) Solicitudes u observaciones al proceso de convocatoria"/>
    <s v="Funcacultur"/>
    <s v="812006487-6"/>
    <x v="3"/>
    <s v="(0) -Seleccione-"/>
    <x v="85"/>
    <s v="Hernan ramiro posada ruiz"/>
    <n v="3187799036"/>
    <s v="Funcacultu@yahoo.es"/>
    <s v="Solicitamos ampliar la fecha de la convocatoria hasta el 15 de juliode 2021- Gracias"/>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1.538333333330229"/>
    <x v="0"/>
    <m/>
    <m/>
  </r>
  <r>
    <x v="373"/>
    <x v="0"/>
    <d v="2021-06-16T21:33:20"/>
    <d v="2021-06-18T21:33:20"/>
    <x v="0"/>
    <s v="(3) Solicitudes u observaciones al proceso de convocatoria"/>
    <s v="Asocmecom - Red Medios Ciudadanos"/>
    <n v="810003176"/>
    <x v="3"/>
    <s v="(0) -Seleccione-"/>
    <x v="86"/>
    <s v="Jhon Jairo Herrera"/>
    <n v="3108391095"/>
    <s v="gerencia@brisafm.net"/>
    <s v="Solicitamos se  amplíe la convocatoria No.  001 de fortalecimiento de los medios de comunicación hasta el 15 de julio de 2021, muchas gracias por la atención"/>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1.527777777751908"/>
    <x v="0"/>
    <m/>
    <m/>
  </r>
  <r>
    <x v="374"/>
    <x v="0"/>
    <d v="2021-06-16T21:39:23"/>
    <d v="2021-06-18T21:39:23"/>
    <x v="0"/>
    <s v="(3) Solicitudes u observaciones al proceso de convocatoria"/>
    <s v="Asociación Cultural y Comunitaria Repelon"/>
    <s v="802003921-1"/>
    <x v="3"/>
    <s v="(0) -Seleccione-"/>
    <x v="87"/>
    <s v="MILADIS PERNETT JULIO"/>
    <n v="4023843185"/>
    <s v="repelonstereo@yahoo.es"/>
    <s v="Solicitamos que se amplíe la convocatoria Número 001 de fortalecimiento de los medios de comunicación hasta el 15 de julio del 2021."/>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1.426944444421679"/>
    <x v="0"/>
    <m/>
    <m/>
  </r>
  <r>
    <x v="375"/>
    <x v="0"/>
    <d v="2021-06-16T21:46:37"/>
    <d v="2021-06-18T21:46:37"/>
    <x v="0"/>
    <s v="(3) Solicitudes u observaciones al proceso de convocatoria"/>
    <s v="Asociación Cultural y Comunitaria Repelon"/>
    <s v="802003921-1"/>
    <x v="3"/>
    <s v="(0) -Seleccione-"/>
    <x v="88"/>
    <s v="MILADIS PERNETT JULIO"/>
    <n v="3023843185"/>
    <s v="repelonstereo@yahoo.es"/>
    <s v="Solicitamos que se amplíe la convocatoria Número 001 de fortalecimiento de los medios de comunicación hasta el 15 de julio del 2021."/>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1.30638888879912"/>
    <x v="0"/>
    <m/>
    <m/>
  </r>
  <r>
    <x v="376"/>
    <x v="0"/>
    <d v="2021-06-16T21:53:14"/>
    <d v="2021-06-18T21:53:14"/>
    <x v="0"/>
    <s v="(3) Solicitudes u observaciones al proceso de convocatoria"/>
    <s v="Asociación Campo Verde "/>
    <n v="900285097"/>
    <x v="3"/>
    <s v="(0) -Seleccione-"/>
    <x v="89"/>
    <s v="EDISON ROGERS VALLEJO RODRIGUEZ"/>
    <n v="3122575559"/>
    <s v="sonidoverde@gmail.com"/>
    <s v="Que tan posible es que se extienda el plazo para la entrega de proyectos de transformación digital, no vamos alcanzar a pesar del gran esfuerzo. Esta muy complicado la formulación según el volumen de información, los anexos. Para emisoras pequeñas sin apoyo de profesionales y equipo de trabajo en general esta muy difícil. Por lo menos pido respetuosamente unos 15 dias mas de plazo."/>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1.196111111086793"/>
    <x v="0"/>
    <m/>
    <m/>
  </r>
  <r>
    <x v="377"/>
    <x v="0"/>
    <d v="2021-06-16T21:56:33"/>
    <d v="2021-06-18T21:56:33"/>
    <x v="0"/>
    <s v="(3) Solicitudes u observaciones al proceso de convocatoria"/>
    <s v="Asociación cívica profusión de la cultura y valores salamineños"/>
    <s v="810003729_2"/>
    <x v="3"/>
    <s v="(0) -Seleccione-"/>
    <x v="90"/>
    <s v="Javier Salazar giraldo3113109789"/>
    <n v="3113109789"/>
    <s v="armoniastereo901@hotmail.com"/>
    <s v="Solicitar respetuosamente el periodo para presentar documentacion"/>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1.140833333309274"/>
    <x v="0"/>
    <m/>
    <m/>
  </r>
  <r>
    <x v="378"/>
    <x v="0"/>
    <d v="2021-06-16T21:56:34"/>
    <d v="2021-06-18T21:56:34"/>
    <x v="0"/>
    <s v="(3) Solicitudes u observaciones al proceso de convocatoria"/>
    <s v="Corporacion panorama"/>
    <s v="810005879-8"/>
    <x v="3"/>
    <s v="(0) -Seleccione-"/>
    <x v="91"/>
    <s v="Carlos andresmanso herrera"/>
    <n v="3217700777"/>
    <s v="Ultrafmcolombia@gmail.com"/>
    <s v="Hola buenos dias la siguiente es para pedir una peticion  de plazo  no maximo de 15 dias para presentar los  documentos como participante en la convocatoria 001 de 2021 para la transformation digital de medios y las emisoras de radio communitarian en colombia ya que faltan algunas diligencias gracias."/>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1.140555555466563"/>
    <x v="0"/>
    <m/>
    <m/>
  </r>
  <r>
    <x v="379"/>
    <x v="0"/>
    <d v="2021-06-16T21:59:40"/>
    <d v="2021-06-18T21:59:40"/>
    <x v="0"/>
    <s v="(1) Problemas o inquietudes técnicas en las plataformas"/>
    <s v="Horizonte Estereo"/>
    <n v="892200848"/>
    <x v="3"/>
    <s v="(0) -Seleccione-"/>
    <x v="92"/>
    <s v="Jesús Dominguez Gamarra 310"/>
    <n v="3106657879"/>
    <s v="jmdominguezg1@gmail.com"/>
    <s v="Ampliacion de plazo por 15 días para el cierre de la convocatoria."/>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1.08888888877118"/>
    <x v="0"/>
    <m/>
    <m/>
  </r>
  <r>
    <x v="380"/>
    <x v="0"/>
    <d v="2021-06-16T22:00:56"/>
    <d v="2021-06-18T22:00:56"/>
    <x v="0"/>
    <s v="(3) Solicitudes u observaciones al proceso de convocatoria"/>
    <s v="Corporación creación cultura y arte"/>
    <n v="900164919"/>
    <x v="3"/>
    <s v="(0) -Seleccione-"/>
    <x v="88"/>
    <s v="Moraima Beatriz Aguirre Romero"/>
    <n v="3167604967"/>
    <s v="joestral@hotmail.com "/>
    <s v="Escribimos con el fin de solicitarles muy amablemente a Mintic el favor de analizar la posibilidad de ampliar el plazo de presentación de propuestas para ascender a los apoyos para el fortalecimiento de los medios de comunicación con estamos seguros que con esta ampliación de tiempo se logrará la máxima participación de medios que existen en nuestro país y que día a día le brindamos todo el apoyo a nuestras comunidades desde los lugares más apartados de colombia en nombre de las emisoras comunitarias de la Guajira les quedaremos muy agradecidos por acoger nuestra solicitud y estamos seguros que desde las demás regiones también se manifestarán la respecto"/>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1.067777777614538"/>
    <x v="0"/>
    <m/>
    <m/>
  </r>
  <r>
    <x v="381"/>
    <x v="0"/>
    <d v="2021-06-16T22:18:38"/>
    <d v="2021-06-18T22:18:38"/>
    <x v="0"/>
    <s v="(3) Solicitudes u observaciones al proceso de convocatoria"/>
    <s v="Asociación de Mujeres de Tubará ¨MUJER ACTIVA¨ Atlántico"/>
    <n v="8020252043"/>
    <x v="3"/>
    <s v="(0) -Seleccione-"/>
    <x v="93"/>
    <s v="FERNANDO DE JESUS CELIZ TORRES"/>
    <n v="3005549427"/>
    <s v="chuchocelis@gmail.com"/>
    <s v="Solicitamos muy respetuosamente se AMPLIE LA CONVOCATORIA No.  001 de FORTALECIMIENTO DE LOS MEDIOS DE COMUNICACION hasta el 15 de JULIO de 2021. Debido a que ha sido dispendioso y de cuidado el requerimiento en los pliegos y el tiempo es muy corto. Gracias y Bendiciones!"/>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0.772777777630836"/>
    <x v="0"/>
    <m/>
    <m/>
  </r>
  <r>
    <x v="382"/>
    <x v="0"/>
    <d v="2021-06-16T22:25:55"/>
    <d v="2021-06-18T22:25:55"/>
    <x v="0"/>
    <s v="(3) Solicitudes u observaciones al proceso de convocatoria"/>
    <s v="Asociación de Medios de Comunicación ASOREDES "/>
    <n v="900203806"/>
    <x v="3"/>
    <s v="(0) -Seleccione-"/>
    <x v="4"/>
    <s v="Juan Guillermo Cano Vargas "/>
    <n v="3016457273"/>
    <s v="asoredes2@gmail.com "/>
    <s v="Solicitud de ampliación de presentación de la propuesta de la convocatoria # 001 de fortalecimiento de los medios de comunicación hasta el 15 de julio de 2021.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40.651388888829388"/>
    <x v="0"/>
    <m/>
    <m/>
  </r>
  <r>
    <x v="383"/>
    <x v="0"/>
    <d v="2021-06-16T23:32:46"/>
    <d v="2021-06-18T23:32:46"/>
    <x v="0"/>
    <s v="(3) Solicitudes u observaciones al proceso de convocatoria"/>
    <s v="Fundacion CREAPP"/>
    <n v="814003925"/>
    <x v="3"/>
    <s v="(0) -Seleccione-"/>
    <x v="94"/>
    <s v="Jairo Narváez Mera"/>
    <n v="3186419373"/>
    <s v="guaistereo@hotmail.com"/>
    <s v="Cordial saludo. De la forma mas atenta y formal les solicito realicen un ampliento para el plazo máximo de entrega de las propuesta, esto debido a que muchos de los documentos que ahi se solicitan requieren de un tiempo considerable para diligenciarlos o su expedicion por parte de terceros (como las cotizaciones), pueden tardar varios dias. Lo anterior pone en riesgo la participación en muchos medios de comunicación en esta convocatoria."/>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39.537222222075798"/>
    <x v="0"/>
    <m/>
    <m/>
  </r>
  <r>
    <x v="384"/>
    <x v="0"/>
    <d v="2021-06-16T23:43:14"/>
    <d v="2021-06-18T23:43:14"/>
    <x v="0"/>
    <s v="(3) Solicitudes u observaciones al proceso de convocatoria"/>
    <s v="MANAURE"/>
    <n v="900793625"/>
    <x v="3"/>
    <s v="(0) -Seleccione-"/>
    <x v="95"/>
    <s v="Mateo Alvares"/>
    <n v="3157513822"/>
    <s v="mateoalvares4455@gmail.com"/>
    <s v="Cordial saludo MinTic.  En la presente consulta quisiera solicitarles a ustedes un posible aplazamiento de la convocatoria, ya que la realización de los documentos se a vuelto algo pesado y nos falta algunas partes para completar la totalidad de los requisitos.  Esta oportunidad nos parece increíble y no queremos quedar fuera de la convocatoria. Espero que sea posible este aplazamiento."/>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39.362777777714655"/>
    <x v="0"/>
    <m/>
    <m/>
  </r>
  <r>
    <x v="385"/>
    <x v="0"/>
    <d v="2021-06-17T00:29:13"/>
    <d v="2021-06-19T00:29:13"/>
    <x v="0"/>
    <s v="(3) Solicitudes u observaciones al proceso de convocatoria"/>
    <s v="José Luis Muñoz Ríos"/>
    <n v="70112456"/>
    <x v="3"/>
    <s v="(0) -Seleccione-"/>
    <x v="63"/>
    <s v="José Luis Muñoz Ríos"/>
    <n v="3125793057"/>
    <s v="munoz.rios@gmail.com"/>
    <s v="Ante la necesidad de cumplir con los requisitos de la convocatoria, me permito solicitarles que amplíen el plazo para envío de propuestas. Está prórroga sería por al menos 8 días más. Muchas gracias por su consideración."/>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38.596388888836373"/>
    <x v="0"/>
    <m/>
    <m/>
  </r>
  <r>
    <x v="386"/>
    <x v="0"/>
    <d v="2021-06-17T03:12:39"/>
    <d v="2021-06-19T03:12:39"/>
    <x v="0"/>
    <s v="(3) Solicitudes u observaciones al proceso de convocatoria"/>
    <s v="Arturo Agudelo Audiovisuales - Jorge Arturo Agudelo Rincón"/>
    <n v="86058500"/>
    <x v="1"/>
    <s v="(Emisora/Podcast) Emisora/Podcast"/>
    <x v="6"/>
    <s v="Jorge Arturo Agudelo Rincón"/>
    <n v="3102763704"/>
    <s v="tecnologia@arturoagudelo.com"/>
    <s v="Cordial Saludo, la plataforma no permite enviar texto extenso y tampoco se ve la cantidad de caracteres posibles para escribir, adjunto pdf con la información que iba a escribir aquí. Cordialmente. Arturo Agudelo. _x000a__x000a_17 de junio de 2021 _x000a_Señores: MINISTERIO DE LAS TECNOLOGÍAS, LA INFORMACIÓN Y LAS COMUNICACIONES “MinTIC” _x000a_Asunto: Solicitud Ampliación Plazos Convocatorias Vigentes 2021 _x000a_Cordial saludo,_x000a_ _x000a_Mi nombre es Jorge Arturo Agudelo Rincón, (www.arturoagudelo.com)  “Arturo Agudelo Audiovisuales” _x000a__x000a_Medio de comunicación de propiedad: (Proyecto Tansmedia con Emisora Virtual) _x000a_Emisora Virtual Zona Fm Radio (www.zonafmradio.com) en Facebook @ZonaFm _x000a_* Afiliado a la Asociación de Periodistas del Meta &quot;Asopemet&quot; _x000a_* Afiliado a la Federación Colombiana de Periodistas &quot;Fecolper&quot;_x000a_* Afiliado a la Federación Internacional de Periodistas &quot;FIP&quot; _x000a__x000a_Mi formación académica es: _x000a_* Tecnólogo en Producción de Multimedia egresado del Sena, _x000a_* Técnico en Sistemas egresado del Politénico Agorindustrial y _x000a_* Estudiante &quot;Maestro en Música&quot; carrera titulada profesional en la UNAD Sede Acacías. _x000a__x000a_Mi Desempeño Laboral: Como Independiente &quot;Freelance&quot; con más de 15 años en el Mercado Audiovisual. _x000a_* Productor Mutimedia, _x000a_* Productor de Cine y TV, _x000a_* Creador y Gestor Cultural, _x000a_* Creador de contenido digital para medios de comunicación y medios digitales _x000a__x000a_De manera Voluntaria y por delegación del gremio soy Representante de Medios Digitales y Audiovisuales ante el Consejo de Cinematografía y Audiovisuales del Meta “CCAM”, registrado y certificado por el Ministerio de Cultura. _x000a__x000a_Hago esta breve reseña o resumen de mi Hoja de Vida, con el fin de presentar mi perfil profesional como soporte para luego entrar en detalle de una solicitud basada en la necesidad actual y querer participar en las convocatorias vigentes para fortalecer proyectos de economía naranja, medios digitales, tecnológicos y culturales._x000a__x000a_Solicitud Ampliación Plazos Convocatorias Vigentes 2021 MinTIC _x000a__x000a_Hace muy poco nos fue informado sobre las convocatorias y por ende al entrar a revisar las publicaciones nos damos cuenta que la primera fase ya se encuentra cerrada por fechas de vigencia, por ello hemos quedado fuera de concurso muchos de los medios de comunicación locales. _x000a__x000a_Requerimos no solo participar sino fortalecer nuestros emprendimientos, nuestros proyectos y a su vez crear entornos o ambientes tecnológicos que permitan el crecimiento del acervo cultural, educativo, y el ingrediente de entretenimiento que requiere nuestro amado País en éste momento de tan difíciles circunstancias. _x000a__x000a_Nuestros ingresos han menguado drásticamente, hablo de medios y creadores con bajo presupuesto, al punto que en momentos hemos tenido que pedir ayuda para sostener nuestros gastos básicos del hogar o hasta (sin mentir ni exagerar y vivido personalmente) mendigar un plato de comida para compartir en familia, algo que realmente baja la autoestima a cualquiera, es difícil explicar la impotencia que se vive, la manutención de nuestro núcleo familiar primario ya no es posible por la crisis, una situación así debilita emocionalmente en lo más profundo de nuestro ser sin ninguna consideración y se tiene que vivir en silencio para no afectar a nuestros seres amados, nos disponemos a secar nuestras lágrimas, ocultar nuestro dolor y continuar luchando para no desfallecer en los múltiples intentos por salir a flote en un mar sin orilla ni tierra firme a la vista. _x000a__x000a_Es necesario presentar esta situación, más que una queja, es un llamado a la solidaridad de los directivos y encargados de las entidades gubernamentales y las instituciones ministeriales ya que nuestros ingresos o financiación principal es el arte, el talento y la monetización de las mismas a través de las herramientas con las que contamos, con las que trabajamos y que nos contrataban gracias a la circulación de la economía natural de nuestra sociedad, ésta economía cesó y nos tuvimos que ver en necesidad y carencia total, viviendo no solo la consecuencia de la coyuntura mundial sino el olvido de quienes nos utilizaban para cubrir diferentes requerimientos ya fuera de manera particular o institucional pública y privada, muchas de esas veces nuestra participación era voluntaria y sin beneficio económico o remuneración alguna, de eso aún no vemos el resultado, por lo menos a corto plazo. _x000a__x000a_Encontrar información sobre las convocatorias en proceso nos dio una luz de esperanza para oxigenar y mitigar nuestras carencias, pero llegar a las publicaciones, y ver que ya no podemos participar porque los tiempos o plazos han vencido, nos deja no solo el sinsabor de frustración y desilusión sino que nos presenta un panorama de una puerta cerrada; un escenario donde sólo somos útiles para las estadísticas, o cuentan con nosotros solo para momentos favorables o cuando nos necesitan y el beneficio para nosotros es aumentar nuestras redes de contactos, pero cuando nosotros necesitamos no estamos en lista de espera ni contamos en las tabulaciones de los informes presentados al País para ser beneficiados y como consuelo la mayoría de veces nos es compartida_x000a_ _x000a_Solicitud Ampliación Plazos Convocatorias Vigentes 2021 MinTIC _x000a__x000a_una información con plazos a punto de vencer o ya vencidos, de manera que no nos es posible entrar en el proceso y participar,sin contar con las condiciones de las convocatorias y los requisitos muchas veces imposibles de cumplir para emprendimientos como el nuestro, documentación que en casos particulares ni siquiera ha sido implementada en las carreras o la Ley ni siquiera exige, obligando así al participante a incumplir debido a que no hay institución alguna que la expida porque no hace parte de acreditación como profesional, (ayudando a un amigo a inscribirse en una plataforma del gobierno en una sección de estudio técnico y tecnológico de una carrera que no expide tarjeta profesional no fue posible inscribir el estudio por no tener soporte para cargar al sistema no había opción de omitir ese dato y se validaba con una numeración que la base de datos tenía cargada, se tuvo que pedir ayuda a los administradores de la plataforma y la demora fue de casi dos meses retrasando así el contrato al aspirante y lo tuvieron que hacer manualmente desde la institución y el error en la programación del software nunca fue corregido aun sabiendo que esa falla lleva ya unos años y está detectada, de acuerdo con lo que nos fue informado por el soporte técnico que nos atendió), o condiciones técnicas que sólo medios especializados o con una capacidad robusta, estable y financieramente fuertes pueden lograr, mientras nosotros sólo vemos oportunidades a las que no podemos aplicar. _x000a__x000a_Agradeceríamos que nos hicieran el favor y nos dieran la oportunidad de participar, que los plazos de la fase 1 y las fases que están a punto de vencer de las diferentes convocatorias fueran ampliadas por lo menos 20 días más para poder preparar nuestras propuestas, inscribirnos, participar y presentar nuestros proyectos, y si somos ganadores con las propuestas presentadas, entonces nuestro compromiso es cumplir con lo prometido, sacar el mayor provecho todos, tanto la comunidad objetivo como nuestros emprendimientos, y por ende las instituciones nos darían una razón más para agradecer esa mano que nos brinda su apoyo. _x000a__x000a_Un cordial saludo. _x000a__x000a_Arturo Agudelo _x000a_Cel. 3102763704 WhatsApp: 3223213938 _x000a_tecnologia@arturoagudelo.com"/>
    <s v="https://mintic.sharepoint.com/:b:/g/direccion_economia_digital/ESFdfrLiabJBqVB1Ywi4_NMBdk8b38NGPFEHM3Hz-im_Qw?e=lKgH0O"/>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Nicolas"/>
    <n v="35.872499999881256"/>
    <x v="0"/>
    <m/>
    <m/>
  </r>
  <r>
    <x v="387"/>
    <x v="0"/>
    <d v="2021-06-17T05:55:42"/>
    <d v="2021-06-19T05:55:42"/>
    <x v="0"/>
    <s v="(3) Solicitudes u observaciones al proceso de convocatoria"/>
    <s v="Jac Camilo Torres"/>
    <n v="800074745"/>
    <x v="3"/>
    <s v="(0) -Seleccione-"/>
    <x v="61"/>
    <s v="Martha Ramirez Celis"/>
    <n v="3144597275"/>
    <s v="marth-ram@hotmail.com"/>
    <s v="Para pedir el favor si es posible amplíen la convocatoria  hasta el 15 de julio el tiempo es muy corto y es muy difícil presentar un buen proyecto.. Agradecemos su valioso colaboracion"/>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Nicolas"/>
    <n v="33.154999999911524"/>
    <x v="0"/>
    <m/>
    <m/>
  </r>
  <r>
    <x v="388"/>
    <x v="0"/>
    <d v="2021-06-17T06:44:19"/>
    <d v="2021-06-19T06:44:19"/>
    <x v="0"/>
    <s v="(3) Solicitudes u observaciones al proceso de convocatoria"/>
    <s v="Corporación Compromiso "/>
    <n v="8040013091"/>
    <x v="3"/>
    <s v="(0) -Seleccione-"/>
    <x v="63"/>
    <s v="Eduardo Ramírez Gómez "/>
    <n v="3014826923"/>
    <s v="eduardoramirez08@hotmail.com "/>
    <s v="Ampliar el plazo de la presentación de proyectos a la convocatoria de Transformación Digital hasta el 15 de julio del presente año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Nicolas"/>
    <n v="32.344722222187556"/>
    <x v="0"/>
    <m/>
    <m/>
  </r>
  <r>
    <x v="389"/>
    <x v="0"/>
    <d v="2021-06-17T07:13:04"/>
    <d v="2021-06-19T07:13:04"/>
    <x v="0"/>
    <s v="(3) Solicitudes u observaciones al proceso de convocatoria"/>
    <s v="FUNDACION COMUNITARIA BALCON DEL CESAR-Emisora ManaureStereo"/>
    <n v="824005112"/>
    <x v="3"/>
    <s v="(0) -Seleccione-"/>
    <x v="95"/>
    <s v="Nailith escobar meza"/>
    <n v="3128342750"/>
    <s v="nailthescobar@hotmail.com"/>
    <s v="Estoy solicitando muy comedidamente se  amplie la convocatoria No.  001 de fortalecimiento de los medios de comunicación hasta el 15 de julio de 2021, para poder acceder a estos beneficios segun este plan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Nicolas"/>
    <n v="31.865555555443279"/>
    <x v="0"/>
    <m/>
    <m/>
  </r>
  <r>
    <x v="390"/>
    <x v="0"/>
    <d v="2021-06-17T07:20:55"/>
    <d v="2021-06-19T07:20:55"/>
    <x v="0"/>
    <s v="(3) Solicitudes u observaciones al proceso de convocatoria"/>
    <s v="Asociación de Comunicadores de Trinidad ASOCOTRI"/>
    <n v="844003456"/>
    <x v="3"/>
    <s v="(0) -Seleccione-"/>
    <x v="96"/>
    <s v="Pablo Saín Robins Hurtado"/>
    <n v="3212969217"/>
    <s v="trinidadstereo88.7fm@gmail.com"/>
    <s v="la presente es para solicitar a ustedes muy amablemente, la ampliación del plazo para el cierre de la convocatoria No. 001 de 2021.  No siendo mas, quedamos agradecidos de antemano."/>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Nicolas"/>
    <n v="31.734722222085111"/>
    <x v="0"/>
    <m/>
    <m/>
  </r>
  <r>
    <x v="391"/>
    <x v="0"/>
    <d v="2021-06-17T07:24:57"/>
    <d v="2021-06-19T07:24:57"/>
    <x v="0"/>
    <s v="(3) Solicitudes u observaciones al proceso de convocatoria"/>
    <s v="PARROQUIA NUESTRA SEÑORA DEL ROSARIO"/>
    <n v="800007855"/>
    <x v="3"/>
    <s v="(0) -Seleccione-"/>
    <x v="97"/>
    <s v="ALBER MORENO PACHECO"/>
    <n v="3144628388"/>
    <s v="radioguiaprensa@hotmail.com"/>
    <s v="El Colegio, Cundinamarca. _x000a_Jueves 7 de junio 2021.    _x000a_Señores:  Ministerio de Tecnologías de la Información y las Comunicaciones _x000a_Atención: viceministro Germán Camilo Rueda Jiménez _x000a_Bogotá D.C.   _x000a__x000a_ASUNTO: NECESITAMOS MÁS PLAZO PARA LA ENTREGA DEL PROYECTO Y DOCUMENTOS DE LA CONVOCATORIA DE TRASFORMACION DIGITAL QUE VENCE EL 25 DE JUNIO. Convocatoria &quot;Para Financiar e Implementar Planes, Programas o Proyectos, Para Apoyar la Transformación Digital de los Medios de Comunicación, en Cualquiera de las Etapas del Negocio en el Marco de la Reactivación Económica&quot;.  _x000a__x000a_Cordial Saludo,  _x000a__x000a_A través de la presente, solicitamos respetuosamente, se nos permita ampliar la fecha para la presentación y entrega de documentos de la convocatoria de transformación digital que vence el 25 de junio por motivo de: _x000a_ 1. Dificultades en la recopilación de documentos debido que algunos funcionarios de quienes dependemos están actualmente en aislamiento preventivo por contagio de COVID19, de tal manera nos atrasa el proceso e imposibilita recoger a tiempo toda la información para la entrega del proyecto.  _x000a_2. De igual manera, la cantidad de requisitos y la elaboración del proyecto que para nosotros es nuevo, nos ha llevado semanas enteras redactando, corrigiendo, diligenciando documentos y buscando la asesoría profesional para que el proyecto en lo posible no presente margen de error, y sea aprobado por el Ministerio de Tecnologías de la Información y las Comunicaciones  _x000a_3. Insistimos que estamos juiciosos en la tarea, pero necesitamos más tiempo para la entrega del 100% del proyecto.  Agradecemos su amable atención y colaboración y nos comprometemos con sacar adelante este valioso proyecto que fortalecerá la Radio Comunitaria de nuestro municipio.   _x000a__x000a_Cordialmente.  _x000a_ALBERT MORENO PACHECO _x000a_Dirección Artística /Producciones.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Nicolas"/>
    <n v="31.667499999864958"/>
    <x v="0"/>
    <m/>
    <m/>
  </r>
  <r>
    <x v="392"/>
    <x v="0"/>
    <d v="2021-06-17T07:25:46"/>
    <d v="2021-06-19T07:25:46"/>
    <x v="0"/>
    <s v="(2) Asesoría o consultas sobre la postulación de propuestas"/>
    <s v="Resander - Red Cooperativa de Medios de Comunicación Comunitarios de Santander"/>
    <n v="804011421"/>
    <x v="0"/>
    <s v="(0) -Seleccione-"/>
    <x v="59"/>
    <s v="Fernando Tibaduiza Araque"/>
    <n v="3106252135"/>
    <s v="resandergerencia@gmail.com"/>
    <s v="Cordial saludo,  De manera atenta en representación de las 37 emisoras comunitarias asociadas a Resander, me permito solicitar ampliar el plazo hasta el 15 de julio de 2021 para la presentación de  propuestas a la convocatoria 001 de fortalecimiento de los medios de comunicación.  Esta convocatoria ha permitido en las emisoras crear conciencia sobre la necesidad y la importancia para fortalecer la cultura de los proyectos y así mismo contribuir para su sostenibilidad social y económica."/>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31.653888888889924"/>
    <x v="0"/>
    <m/>
    <m/>
  </r>
  <r>
    <x v="393"/>
    <x v="0"/>
    <d v="2021-06-17T07:30:52"/>
    <d v="2021-06-19T07:30:52"/>
    <x v="0"/>
    <s v="(3) Solicitudes u observaciones al proceso de convocatoria"/>
    <s v="John Pedro Baquero Piedrahíta"/>
    <n v="14470433"/>
    <x v="3"/>
    <s v="(0) -Seleccione-"/>
    <x v="60"/>
    <s v="John Pedro Baquero Piedrahíta"/>
    <n v="3219150347"/>
    <s v="johnpedrobaquero@gmail.com"/>
    <s v="Solicito encarecida y respetuosamente la ampliación de la fecha para entregar la propuesta de la CONVOCATORIA 01 de 2021 PARA FINANCIAR E IMPLEMENTAR PROYECTOS, PARA APOYAR  LA TRANSFORMACIÓN DIGITAL DE LOS MEDIOS DE COMUNICACIÓN EL MARCO DE LA REACTIVACIÓN ECÓNOMICA"/>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Nicolas"/>
    <n v="31.568888888752554"/>
    <x v="0"/>
    <m/>
    <m/>
  </r>
  <r>
    <x v="394"/>
    <x v="0"/>
    <d v="2021-06-17T07:31:42"/>
    <d v="2021-06-19T07:31:42"/>
    <x v="0"/>
    <s v="(3) Solicitudes u observaciones al proceso de convocatoria"/>
    <s v="FUNDACION INDIGENA INTERCULTURAL MAKAGUAN SIKUANA"/>
    <n v="834007670"/>
    <x v="3"/>
    <s v="(0) -Seleccione-"/>
    <x v="98"/>
    <s v="JORGE SANCHEZ"/>
    <n v="3229685478"/>
    <s v="arauquita88.3@hotmail.com"/>
    <s v="Buenos días, Cordial saludo por  medio del presente y en nombre de mi representada solicito amablemente sea ampliado  el tiempo de presentación para a convocatoria No. 001 de 2021, ya que  estamos intentando cumplir con todos los requisitos a fin de poder participar en pro de nuestra emisora comunitaria.   agradeciendo su colaboracion."/>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Nicolas"/>
    <n v="31.554999999934807"/>
    <x v="0"/>
    <m/>
    <m/>
  </r>
  <r>
    <x v="395"/>
    <x v="0"/>
    <d v="2021-06-17T07:34:54"/>
    <d v="2021-06-19T07:34:54"/>
    <x v="0"/>
    <s v="(3) Solicitudes u observaciones al proceso de convocatoria"/>
    <s v="Asociación Comunitaria la Voz de la Milagrosa"/>
    <n v="804003615"/>
    <x v="3"/>
    <s v="(0) -Seleccione-"/>
    <x v="60"/>
    <s v="Asociación comunitaria la Voz de la Milagrosa"/>
    <n v="3102280050"/>
    <s v="chipatastereo@gmil.com"/>
    <s v="Solicito encarecida y respetuosamente la ampliación de la fecha para entregar la propuesta de la CONVOCATORIA 001 de 2021 PARA FINANCIAR E IMPLEMENTAR PROYECTOS, PARA APOYAR  LA TRANSFORMACIÓN DIGITAL DE LOS MEDIOS DE COMUNICACIÓN EL MARCO DE LA REACTIVACIÓN ECÓNOMICA"/>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Nicolas"/>
    <n v="31.501666666532401"/>
    <x v="0"/>
    <m/>
    <m/>
  </r>
  <r>
    <x v="396"/>
    <x v="0"/>
    <d v="2021-06-17T07:39:49"/>
    <d v="2021-06-19T07:39:49"/>
    <x v="0"/>
    <s v="(2) Asesoría o consultas sobre la postulación de propuestas"/>
    <s v="Cocomacia stereo "/>
    <s v="800010775-4 "/>
    <x v="3"/>
    <s v="(0) -Seleccione-"/>
    <x v="99"/>
    <s v="Neliño Renteria Ramirez "/>
    <n v="3217657013"/>
    <s v="Locutor68@hotmail.com "/>
    <s v="Solicitud de ampliación de tiempo  Para presentar la propuesta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Nicolas"/>
    <n v="31.41972222214099"/>
    <x v="0"/>
    <m/>
    <m/>
  </r>
  <r>
    <x v="397"/>
    <x v="0"/>
    <d v="2021-06-17T07:57:10"/>
    <d v="2021-06-19T07:57:10"/>
    <x v="0"/>
    <s v="(3) Solicitudes u observaciones al proceso de convocatoria"/>
    <s v="Asociación Campesina Panapaz de Funes "/>
    <n v="9001149356"/>
    <x v="3"/>
    <s v="(0) -Seleccione-"/>
    <x v="100"/>
    <s v="Julio Menandro Belalcazar Delgado "/>
    <n v="3105333660"/>
    <s v="Jmbelalcazar14@hotmail.com"/>
    <s v="Solicitó amplia el plazo  de 15 días para la entrega de la documentación en su totalidad dentro del proyecto de apoyo qué nos brinda en Mintic, esto por cuanto él tiempo a sido muy corto y acelerado. Espero que nuestra solicitud sea aceptada de conformidad.  Corďial saludo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31.130555555457249"/>
    <x v="0"/>
    <m/>
    <m/>
  </r>
  <r>
    <x v="398"/>
    <x v="0"/>
    <d v="2021-06-17T07:57:59"/>
    <d v="2021-06-19T07:57:59"/>
    <x v="0"/>
    <s v="(3) Solicitudes u observaciones al proceso de convocatoria"/>
    <s v="ASOCIACIÓN COMUNITARIA RADIAL LA VOZ DE LA PROVINCIA EL ESPINO"/>
    <n v="826002509"/>
    <x v="3"/>
    <s v="(0) -Seleccione-"/>
    <x v="101"/>
    <s v="HORMISDAS PUENTES MEJÍA"/>
    <n v="3112331521"/>
    <s v="vozdelaprovinciafm@hotmail.com"/>
    <s v="Teniendo en cuenta las dificultades que se suelen presentar, y el cuidado que hay que tener para completar todos los documentos requeridos en la convocatoria, solicito se amplíe el plazo de entrega de los mismos, siquiera unos 15 días más.  Hormisdas Puentes Mejía Representante Legal de La Voz de la Provincia de El Espino Boyacá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31.116944444307592"/>
    <x v="0"/>
    <m/>
    <m/>
  </r>
  <r>
    <x v="399"/>
    <x v="0"/>
    <d v="2021-06-17T08:06:34"/>
    <d v="2021-06-19T08:06:34"/>
    <x v="0"/>
    <s v="(3) Solicitudes u observaciones al proceso de convocatoria"/>
    <s v="Musicalia stereo "/>
    <n v="830510358"/>
    <x v="3"/>
    <s v="(0) -Seleccione-"/>
    <x v="102"/>
    <s v="Daniela Ramírez Rojas"/>
    <n v="3223659886"/>
    <s v="ramirezrojasdaniela@gmail.com"/>
    <s v="Ampliación de convocatoria 001.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30.973888888838701"/>
    <x v="0"/>
    <m/>
    <m/>
  </r>
  <r>
    <x v="400"/>
    <x v="0"/>
    <d v="2021-06-17T08:20:58"/>
    <d v="2021-06-19T08:20:58"/>
    <x v="0"/>
    <s v="(3) Solicitudes u observaciones al proceso de convocatoria"/>
    <s v="ASOCIACION DE MUJERES DE OROCUE AMOR"/>
    <n v="844000400"/>
    <x v="3"/>
    <s v="(0) -Seleccione-"/>
    <x v="103"/>
    <s v="FLOR MARIA MORENO"/>
    <n v="3125231768"/>
    <s v="ecosdeorocue@yahoo.com"/>
    <s v="la emisora Comunitaria Ecos de Orocué 107.7 muy amablemente solicita se nos amplié el plazo para presentar la propuesta de la convocatoria 001 de 2021, por un tiempo de 15 días mas.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
    <d v="2021-06-18T15:05:00"/>
    <x v="1"/>
    <x v="2"/>
    <m/>
    <s v="Alvaro"/>
    <n v="30.733888888789807"/>
    <x v="0"/>
    <m/>
    <m/>
  </r>
  <r>
    <x v="401"/>
    <x v="0"/>
    <d v="2021-06-17T08:29:13"/>
    <d v="2021-06-19T08:29:13"/>
    <x v="0"/>
    <s v="(3) Solicitudes u observaciones al proceso de convocatoria"/>
    <s v="Corpoamigos Pensilvania"/>
    <n v="900008333"/>
    <x v="3"/>
    <s v="(0) -Seleccione-"/>
    <x v="104"/>
    <s v="Fernando Giraldo Hoyos"/>
    <n v="3113331259"/>
    <s v="corpoamigos@gmail.com"/>
    <s v="solicito amablemente se  amplie el plazo de la convocatoria # 001 de fortalecimiento de los medios de comunicación hasta el 15 de julio de 2021.  Gracias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30.596388888778165"/>
    <x v="0"/>
    <m/>
    <m/>
  </r>
  <r>
    <x v="402"/>
    <x v="0"/>
    <d v="2021-06-17T08:32:39"/>
    <d v="2021-06-19T08:32:39"/>
    <x v="0"/>
    <s v="(3) Solicitudes u observaciones al proceso de convocatoria"/>
    <s v="Asociación Municipal de Juntas de Acción Comunal de Garagoa"/>
    <n v="820002369"/>
    <x v="3"/>
    <s v="(0) -Seleccione-"/>
    <x v="105"/>
    <s v="Antonio Maria Rodriguez Rodriguez"/>
    <n v="3143533408"/>
    <s v="santabarbarastereo2016@gmail.com"/>
    <s v="Buenos días Cordialmente solicito ampliación del plazo para la presentación de los documentos de la convocatoria que se vence el 25 de junio del año en curso, en razón a que es muy poco tiempo para armar un proyecto bien planteado. Gracias"/>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30.539166666625533"/>
    <x v="0"/>
    <m/>
    <m/>
  </r>
  <r>
    <x v="403"/>
    <x v="0"/>
    <d v="2021-06-17T08:35:31"/>
    <d v="2021-06-19T08:35:31"/>
    <x v="0"/>
    <s v="(3) Solicitudes u observaciones al proceso de convocatoria"/>
    <s v="Albeiro Carmona"/>
    <n v="75002396"/>
    <x v="0"/>
    <s v="(0) -Seleccione-"/>
    <x v="104"/>
    <s v="Albeiro Carmona Noreña"/>
    <n v="3217474690"/>
    <s v="albeiro765@gmail.com"/>
    <s v="Solicito amablemente se  amplíe el plazo de la convocatoria # 001 de fortalecimiento de los medios de comunicación hasta el 15 de julio de 2021."/>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30.491388888854999"/>
    <x v="0"/>
    <m/>
    <m/>
  </r>
  <r>
    <x v="404"/>
    <x v="0"/>
    <d v="2021-06-17T08:42:24"/>
    <d v="2021-06-19T08:42:24"/>
    <x v="0"/>
    <s v="(3) Solicitudes u observaciones al proceso de convocatoria"/>
    <s v="Fundación Aguadeña de Medios de Comunicación Social"/>
    <s v="810006853-1"/>
    <x v="3"/>
    <s v="(0) -Seleccione-"/>
    <x v="43"/>
    <s v="Luz Adriana López Salazar"/>
    <n v="3150000000"/>
    <s v="inmaculadafmstereo@hotmail.com"/>
    <s v="Saludos mediante el presente solicitamos ampliar el plazo para la presentación de los proyectos puesto que el dado es muy corto para la correcta estructuración del proyecto."/>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30.376666666532401"/>
    <x v="0"/>
    <m/>
    <m/>
  </r>
  <r>
    <x v="405"/>
    <x v="0"/>
    <d v="2021-06-17T08:44:39"/>
    <d v="2021-06-19T08:44:39"/>
    <x v="0"/>
    <s v="(2) Asesoría o consultas sobre la postulación de propuestas"/>
    <s v="ONDAS Y ECOS SERVICIOS EMPRESARIALES S.A.S."/>
    <n v="900032316"/>
    <x v="0"/>
    <s v="(0) -Seleccione-"/>
    <x v="5"/>
    <s v="JOSE VICENTE MOGOLLON"/>
    <n v="3186983280"/>
    <s v="ondasyecos@gmail.com   radioadomicilio@gmail.com"/>
    <s v="Somos empresa dedicada a producir y difundir programas audiovisuales y de radio a través de concesiones en emisoras de AM y emisora digital no registrada. Tenemos alguna posibilidad de participar en la convocatoria? En caso negativo, existe, para periodistas independientes y empresas como la nuestra, posibles opciones similares?"/>
    <m/>
    <s v="En atención a su consulta le indicamos que para la “Convocatoria de Transformación Digital y Fortalecimiento de los Medios de Comunicación” cuyo objeto consiste en “FINANCIAR E IMPLEMENTAR PROYECTOS, PARA APOYAR LA TRANSFORMACIÓN DIGITAL DE LOS MEDIOS DE COMUNICACIÓN, EN CUALQUIERA DE LAS ETAPAS DEL NEGOCIO EN EL MARCO DE LA REACTIVACIÓN ECÓNOMICA”. Así mismo en el documento 5 anexo técnico adenda 1 item 7 IDENTIFICACION DE LAS CATEGORIAS, REUSIQITOS Y CONDICIONES DE PARTICIPACION  indican que:_x000a__x000a_Teniendo como punto de partida las diferentes categorías que hacen parte de los medios de comunicación   destinatarios (radiodifusión sonora, periódicos, televisión, revistas y digitales), se establecen las condiciones, requisitos y presupuesto estimado para cada una de las categorías y/o subcategorías, de la siguiente forma:   _x000a_ _x000a_7.1 _x0009_Categoría No. 1 Radiodifusión sonora _x000a_ _x000a_La categoría “Radiodifusión Sonora”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 Para su desarrollo se cuenta con un presupuesto de TREINTA MIL NOVECIENTOS VEINTITRES MIL MILLONES DOSCIENTOS VEINTITRES MIL CUATROCIENTOS SETENTA Y TRES PESOS MONEDA CORRIENTE ($ 30.923.223.473 M/CTE), distribuido en cuatro (4) subcategorías establecidas en razón a las clasificaciones de las emisoras (1.1. Clase A, 1.2. Clase B, 1.3. Clase C y 1.4. Clase D), así:  _x000a_  _x000a_Categoría _x0009_Dirigida a _x0009_Subcategoría _x0009_Valor máximo para financiar por Proyecto _x0009_Valor máximo para financiar por Subcategoría _x0009_Valor máximo para financiar por Categoría _x000a_No. 1 _x0009_Radiodifusión Sonora _x0009_1.1. Clase A _x0009_Hasta $ 100.000.000 _x0009_Hasta $ 3.640.000.000 _x0009_Hasta $   30.923.223.473 _x000a__x0009__x0009_1.2. Clase B _x0009_Hasta $   83.333.333 _x0009_Hasta $ 9.240.317.275 _x0009__x000a__x0009__x0009_1.3. Clase C _x0009_Hasta $   66.666.666 _x0009_Hasta $ 10.596.185.194 _x0009__x000a__x0009__x0009_1.4. Clase D _x0009_Hasta $   50.000.000 _x0009_Hasta $ 7.446.721.004 _x0009__x000a_ _x000a_Los proveedores que se encuentren interesados en acceder a la financiación de proyectos de qué trata el artículo 105 de la Ley 2063 de 2020, deberán acreditar como mínimo los requisitos y condiciones establecidos en el presente documento y los términos de la convocatoria, en particular los siguientes:   _x000a_ _x000a__x0009_7.1.1 _x0009_Requisitos específicos por subcategoría  _x000a_ _x000a_Para encontrarse habilitado en la Categoría No. 1 Radiodifusión Sonora se deberán acreditar las siguientes condiciones por subcategoría:  _x000a_ _x000a_7.1.1.1 Subcategoría 1.1. Proveedores radiodifusión sonora emisoras Clase A. Dirigida a personas naturales y jurídicas que ostenten la condición de proveedores del servicio de radiodifusión sonora comercial en gestión indirecta, cuya concesión reúna las siguientes condiciones:  _x000a_ _x000a_1._x0009_Se encuentre vigente y operando al 11 de marzo de 2020. _x000a_2._x0009_Se encuentre vigente y operando al momento del cierre de la convocatoria (fecha límite para presentar propuestas) _x000a_3._x0009_Tenga vigencia mínima al 31 de diciembre de 2023. _x000a_  _x000a_4._x0009_Corresponda a una estación Clase A. _x000a_5._x0009_Los proveedores del servicio de radiodifusión sonora que ostenten dicha condición en emisoras (estaciones) tanto en la tecnología de transmisión en amplitud modulada (A.M.), como en la frecuencia modulada (F.M.) se encuentran habilitados para presentar una propuesta por cada una de las concesiones otorgadas, siempre que cumplan con los requisitos establecidos en los numerales anteriores. _x000a_ _x000a_7.1.1.2 Subcategoría 1.2. Proveedores radiodifusión sonora emisoras Clase B. Dirigida a personas naturales y jurídicas que ostenten la condición de proveedores del servicio de radiodifusión sonora comercial en gestión indirecta, cuya concesión reúna las siguientes condiciones:  _x000a_ _x000a_1._x0009_Se encuentre vigente y operando al 11 de marzo de 2020 _x000a_2._x0009_Se encuentre vigente y operando al momento del cierre de la convocatoria (fecha límite para presentar propuestas) _x000a_3._x0009_Tenga vigencia mínima al 31 de diciembre de 2023. _x000a_4._x0009_Corresponda a una estación Clase B. _x000a_5._x0009_Los proveedores del servicio de radiodifusión sonora que ostenten dicha condición en emisoras (estaciones) tanto en la tecnología de transmisión en amplitud modulada (A.M.), como en la frecuencia modulada (F.M.) se encuentran habilitados para presentar una propuesta por cada una de las concesiones otorgadas, siempre que cumplan con los requisitos establecidos en los numerales anteriores. _x000a_ _x000a_7.1.1.3 Subcategoría 1.3. Proveedores radiodifusión sonora emisoras Clase C. Dirigida a personas naturales y jurídicas que ostenten la condición de proveedores del servicio de radiodifusión sonora comercial en gestión indirecta, cuya concesión reúna las siguientes condiciones:  _x000a_ _x000a_1._x0009_Se encuentre vigente y operando al 11 de marzo de 2020 _x000a_2._x0009_Se encuentre vigente y operando al momento del cierre de la convocatoria (fecha límite para presentar propuestas) _x000a_3._x0009_Tenga vigencia mínima al 31 de diciembre de 2023. _x000a_4._x0009_Corresponda a una estación Clase C. _x000a_5._x0009_Los proveedores del servicio de radiodifusión sonora que ostenten dicha condición en emisoras (estaciones) tanto en la tecnología de transmisión en amplitud modulada (A.M.), como en la frecuencia modulada (F.M.) se encuentran habilitados para presentar una propuesta por cada una de las concesiones otorgadas, siempre que cumplan con los requisitos establecidos en los numerales anteriores. _x000a_ _x000a_7.1.1.4 Subcategoría 1.4. Proveedores radiodifusión sonora emisoras Clase D. Dirigida a comunidades y organizaciones que ostenten la condición de proveedores del servicio de radiodifusión sonora comunitaria en gestión indirecta, cuya concesión reúna las siguientes condiciones:  _x000a_ _x000a_1._x0009_Se encuentre vigente y operando al 11 de marzo de 2020 _x000a_2._x0009_Se encuentre vigente y operando al momento del cierre de la convocatoria (fecha límite para presentar propuestas) _x000a_3._x0009_Tenga vigencia mínima al 31 de diciembre de 2023. _x000a_4._x0009_Corresponda a una estación Clase D. _x000a_ _x000a_  _x000a_7.1.2 Condiciones comunes a las subcategorías de radiodifusión sonora 1.1. Proveedores radiodifusión sonora emisoras Clase A, 1.2. Proveedores radiodifusión sonora emisoras Clase B y 1.3. Proveedores radiodifusión sonora emisoras Clase C _x000a_ _x000a_1._x0009_Se encuentran habilitados para presentar propuesta en la Categoría No. 1 Radiodifusión Sonora, aquellos proveedores que hayan obtenido la habilitación y suscrito el contrato de concesión a través de figuras asociativas plurales como unión temporal o consorcio. _x000a_ _x000a_2._x0009_Se encuentran habilitados para presentar propuesta en la Categoría No. 1 Radiodifusión Sonora, aquellas personas naturales y/o jurídicas que ostenten la tenencia y/o administración de la emisora (estación) a título de arrendamiento, administración delegada o cualquier otra figura contractual, siempre que a través y en virtud de la misma se desarrollen la totalidad de las actividades de radiodifusión sonora asociadas a la emisora (estación). Para tal efecto, se deberá acreditar el contrato respectivo en el cual se verifiquen los extremos proveedor (concesionario) y administrador (tenedor). En este evento, se entiende no habilitado para la presentación de propuesta el proveedor – concesionario de la emisora (estación).  _x000a_ _x000a_En caso de que, al interior de la convocatoria se presente controversia entre el proveedor (concesionario) y un arrendatario, administrador o cualquier persona natural o jurídica que alegue ejercer las actividades de radiodifusión sonora en la emisora (estación), en virtud de la existencia de un vínculo jurídico; en atención a que el MinTIC carece de la competencia para definir cualquier controversia en tal sentido, la(s) propuesta(s) respectiva(s) será(n) rechazada(s) de plano. En igual sentido se procederá en aquellos casos que se presenten propuestas simultaneas por una emisora (estación) por el proveedor (concesionario) y el arrendatario, administrador o tenedor a cualquier título.  _x000a_ _x000a_3._x0009_Los proveedores del servicio de radiodifusión sonora, que habiendo sido beneficiarios de la financiación de que trata el artículo 105 de la Ley 2063 de 2020, den lugar a la terminación de la concesión según las causales establecidas en los literales a), b), y e) del artículo 11 de la Resolución 415 del 13 de abril de 2010 deberán restituir al MinTIC/FUNTIC el cien por ciento (100%) de los recursos desembolsados. Para tal efecto, se entiende que el acto administrativo por medio del cual se realiza el reconocimiento y asignación de los recursos presta mérito ejecutivo; sin perjuicio de la exigibilidad de la garantía de cumplimiento de condiciones legales que deberá ser otorgada por los proveedores beneficiarios como requisito previo al desembolso correspondiente. _x000a_ _x000a_4._x0009_Los proyectos de transformación digital y fortalecimiento que se presenten con el objeto de ser financiados al interior de la convocatoria que se adelanta por el MinTIC/FUNTIC, en los cuales se incluya la actualización o cambio de equipos que conlleven la modificación de los parámetros técnicos esenciales para la operación de la estación de radiodifusión sonora, de que trata el artículo 40 de la Resolución No. 415 del 13 de abril de 2010, deberá aportar dentro de la propuesta la autorización previa expedida por el MinTIC, por la cual se haya expedido la validación de la modificación de los parámetros técnicos esenciales y de los equipos propuestos, en los términos establecidos en el artículo 13 de Resolución No. 415 del 13 de abril de 2010. En tal sentido, de ser reconocido como beneficiario de la financiación el proponente, dichos equipos se entenderán incorporados a los contratos de concesión respectivos desde la aprobación del informe de cierre del proyecto por parte del supervisor designado y no podrán ser modificados o sustituidos sin la autorización previa y expresa del MinTIC.  _x000a_ _x000a_5._x0009_Los proyectos de transformación digital y fortalecimiento que sean objeto de financiamiento al interior de la convocatoria que se adelante por el MinTIC/FUNTIC, que conlleven la modificación o renovación de equipos presentados dentro del estudio técnico aprobado por el Ministerio, de que trata el inciso segundo del artículo 13 de la Resolución 415 del 13 de abril de 2010, se entenderán incorporados a los contratos de concesión respectivos desde la aprobación del informe de cierre del proyecto por parte del supervisor designado y no podrán ser modificados o sustituidos sin la autorización previa y expresa del MinTIC. _x000a_ _x000a_6._x0009_Cuando se realice la radiodifusión de varias emisoras desde un mismo lugar o estación y compartan soluciones tecnológicas, equipos, elementos o cualquier dispositivo en sus procesos operativos, de apoyo o control, no podrán solicitar recursos para atender proyectos que tiendan a fortalecer un mismo proceso, a fin de evitar una doble financiación que puedan derivar en responsabilidades fiscales o sanciones para los beneficiarios. _x000a_ _x000a_7._x0009_Los operadores del servicio de radiodifusión sonora cuya concesión tiene vencimiento en la vigencia 2021 con posterioridad a la fecha establecida para el cierre de la convocatoria, o, durante las vigencias 2022 y hasta el 30 de junio de 2023 inclusive, se encuentran habilitados para presentar propuesta al interior de la convocatoria, en la respectiva subcategoría, siempre y cuando, se comprometan a presentar la solicitud de prórroga de la concesión a más tardar el 1 de octubre de 2021, con el lleno de los requisitos establecidos en la Resolución No. 415 del 13 de abril de 2010 y las normas que la modifiquen o complementen. Para tal efecto, incluirán expresamente dicho compromiso en numeral independiente en la carta de presentación de la propuesta. En esa medida, se deberá incluir en el ANEXO 4 PROPUESTA CONTENIDO METODOLOGICO y ANEXO 4.1 PLAN DE TRABAJO, la actividad correspondiente a la solicitud de la frecuencia. _x000a_ _x000a_8._x0009_En virtud de lo establecido en el artículo 35 del Decreto 019 de 2012, los operadores del servicio de radiodifusión sonora, que hayan radicado la solicitud de prórroga de la concesión en debida forma ante el MinTIC, se encuentran habilitados para presentar propuesta al interior de la convocatoria, en la respectiva subcategoría. No obstante, para efectos de considerar que la propuesta puede acceder al trámite de la audiencia de sorteo y a la asignación de la financiación, adicional al cumplimiento de las condiciones y parámetros establecidos en los numerales 7, 8 y 9 del presente anexo técnico, se verificará el cumplimiento de la totalidad de los requisitos establecidos para la prórroga respectiva; de no cumplirse los mismos, se procederá a la no habilitación de la propuesta. _x000a_ _x000a_7.1.3 Condiciones específicas de la subcategoría de radiodifusión sonora 1.4. Proveedores radiodifusión sonora emisoras Clase D _x000a_ _x000a_1._x0009_Los proveedores del servicio de radiodifusión sonora, que habiendo sido beneficiarios de la financiación de que trata el artículo 105 de la Ley 2063 de 2020, den lugar a la terminación de la concesión según las causales establecidas en los literales a), b), y e) del artículo 11 de la Resolución 415 del 13 de abril de 2010 deberán restituir al MinTIC/FUNTIC el cien por ciento (100%) de los recursos desembolsados. Para tal efecto, se entiende que el acto administrativo por medio del cual se realiza el reconocimiento y asignación de los recursos presta mérito ejecutivo; sin perjuicio de la exigibilidad de la garantía de cumplimiento de condiciones legales que deberá ser otorgada por los proveedores beneficiarios como requisito previo al desembolso correspondiente. _x000a_ _x000a_2._x0009_Los proyectos de transformación digital y fortalecimiento que se presenten con el objeto de ser financiados al interior de la convocatoria que se adelanta por el MinTIC/FUNTIC, en los cuales se incluya _x000a_la actualización o cambio de equipos que conlleven la modificación de los parámetros técnicos esenciales para la operación de la estación de radiodifusión sonora, de que trata el artículo 40 de la Resolución No. 415 del 13 de abril de 2010, deberá aportar dentro de la propuesta la autorización previa expedida por el MinTIC, por la cual se haya expedido la validación de la modificación de los parámetros técnicos esenciales y de los equipos propuestos, en los términos establecidos en el artículo 13 de Resolución No. 415 del 13 de abril de 2010. En tal sentido, de ser reconocido como beneficiario de la financiación el proponente, dichos equipos se entenderán incorporados a los contratos de concesión respectivos desde la aprobación del informe de cierre del proyecto por parte del supervisor designado y no podrán ser modificados o sustituidos sin la autorización previa y expresa del MinTIC.  _x000a_ _x000a_3._x0009_Los proyectos de transformación digital y fortalecimiento que sean objeto de financiamiento al interior de la convocatoria que se adelante por el MinTIC/FUNTIC, que conlleven la modificación o renovación de equipos presentados dentro del estudio técnico aprobado por el Ministerio, de que trata el inciso segundo del artículo 13 de la Resolución 415 del 13 de abril de 2010, se entenderán incorporados a los contratos de concesión respectivos desde la aprobación del informe de cierre del proyecto por parte del supervisor designado y no podrán ser modificados o sustituidos sin la autorización previa y expresa del MinTIC.. _x000a_ _x000a_4._x0009_Teniendo en cuenta la prohibición contenida en el artículo 93 de la Resolución No. 415 del 13 de abril de 2010, la presentación de propuestas que tengan por origen la tenencia y/o administración de la emisora (estación) a título de arrendamiento, administración delegada o cualquier otra figura contractual, dará lugar a su rechazo de plano, sin perjuicio de las actuaciones administrativas a las que haya lugar.  _x000a_ _x000a_5._x0009_Los operadores del servicio de radiodifusión sonora cuya concesión tiene vencimiento en la vigencia 2021 con posterioridad a la fecha establecida para el cierre de la convocatoria, o, durante las vigencias 2022 y hasta el 30 de junio de 2023 inclusive, se encuentran habilitados para presentar propuesta al interior de la convocatoria, en la respectiva subcategoría, siempre y cuando, se comprometan a presentar la solicitud de prórroga de la concesión a más tardar el 1 de octubre de 2021, con el lleno de los requisitos establecidos en la Resolución No. 415 del 13 de abril de 2010 y las normas que la modifiquen o complementen. Para tal efecto, incluirán expresamente dicho compromiso en numeral independiente en la carta de presentación de la propuesta. En esa medida, se deberá incluir en el ANEXO 4 PROPUESTA CONTENIDO METODOLOGICO y ANEXO 4.1 PLAN DE TRABAJO, la actividad correspondiente a la solicitud de la frecuencia. _x000a_ _x000a_6._x0009_En virtud de lo establecido en el artículo 35 del Decreto 019 de 2012, los operadores del servicio de radiodifusión sonora, que hayan radicado la solicitud de prórroga de la concesión en debida forma ante el MinTIC, se encuentran habilitados para presentar propuesta al interior de la convocatoria, en la respectiva subcategoría. No obstante, para efectos de considerar que la propuesta puede acceder al trámite de la audiencia de sorteo y a la asignación de la financiación, adicional al cumplimiento de las condiciones y parámetros establecidos en los numerales 7, 8 y 9 del presente anexo técnico, se verificará el cumplimiento de la totalidad de los requisitos establecidos para la prórroga respectiva; de no cumplirse los mismos, se procederá a la no habilitación de la propuesta. _x000a_ _x000a_7.1.4  Exclusiones aplicables a la subcategoría No. 1 “Radiodifusión Sonora” _x000a_ _x000a_Sin perjuicio de las exclusiones, causales de rechazo y regulaciones específicas que se establezcan en el presente documento, al igual que en las condiciones de la convocatoria que se adelante por el MinTIC/FUNTIC, se tendrán como exclusiones, entendiéndose no habilitados para participar en la convocatoria y en particular para la Categoría No. 1 Radiodifusión Sonora, las siguientes:  _x000a_ _x000a_1._x0009_Proveedores del servicio de radiodifusión sonora de interés público, regulado en el Título IV de la Resolución 415 del 13 de abril de 2010. _x000a_2._x0009_Las cadenas radiales de que trata el Capítulo II del Título III de la Resolución 415 del 13 de abril de 2010, cuando presenten propuestas a título de la organización.  _x000a_3._x0009_Uniones Temporales y/o consorcios diferentes a los que se regulan en el numeral segundo de las “Condiciones comunes a las subcategorías de radiodifusión sonora 1.1. Proveedores radiodifusión sonora emisoras Clase A, 1.2. Proveedores radiodifusión sonora emisoras Clase B y 1.3. Proveedores radiodifusión sonora emisoras Clase C” regulada para la categoría. _x000a_4._x0009_Otras formas de radiodifusión digital o tecnologías online. _x000a_5._x0009_No podrá incluirse como un componente de los proyectos de transformación digital al interior de la convocatoria, aquellas actividades que tengan por objeto la red de distribución (transmisión) y/o contribución. _x000a__x000a_Respecto a otros proyectos lo invitamos a consultar la pagina web del ministerio TIC para realizar la respectiva consulta sobre otros proyectos relacionados https://www.mintic.gov.co_x000a_"/>
    <d v="2021-06-18T07:21:00"/>
    <x v="0"/>
    <x v="11"/>
    <s v="Daniela Alemán"/>
    <s v="Alvaro"/>
    <n v="22.605833333451301"/>
    <x v="0"/>
    <m/>
    <m/>
  </r>
  <r>
    <x v="406"/>
    <x v="0"/>
    <d v="2021-06-17T09:07:17"/>
    <d v="2021-06-19T09:07:17"/>
    <x v="0"/>
    <s v="(2) Asesoría o consultas sobre la postulación de propuestas"/>
    <s v="ASOCOMUNAL - EMISORA SOL STEREO SOGAMOSO"/>
    <n v="826001867"/>
    <x v="3"/>
    <s v="(0) -Seleccione-"/>
    <x v="13"/>
    <s v="JOSE BENIGNO MORALES MEDINA"/>
    <n v="3173639176"/>
    <s v="secresolstereo@yahoo.es"/>
    <s v="Buenos días, hemos tenido inconvenientes con los documentos y requisitos  que se requieren para cumplir con la postulación de la convocatoria Transformación digital y fortalecimiento de medios de comunicación, por lo tanto solicito se amplie el plazo para poder postularnos a la convocatoria. Muchas gracias"/>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9.961944444279652"/>
    <x v="0"/>
    <m/>
    <m/>
  </r>
  <r>
    <x v="407"/>
    <x v="0"/>
    <d v="2021-06-17T09:19:00"/>
    <d v="2021-06-19T09:19:00"/>
    <x v="0"/>
    <s v="(3) Solicitudes u observaciones al proceso de convocatoria"/>
    <s v="ANGULAR ESTEREO"/>
    <n v="9000088164"/>
    <x v="3"/>
    <s v="(0) -Seleccione-"/>
    <x v="106"/>
    <s v="OSCAR EDUARDO MONTES CHICA"/>
    <n v="573113104925"/>
    <s v="angularestereo97.2fm@gmail.com"/>
    <s v="Me gustaría saber , si nos pueden colaborar ampliando mas el plazo, muchas gracias.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9.766666666604578"/>
    <x v="0"/>
    <m/>
    <m/>
  </r>
  <r>
    <x v="408"/>
    <x v="0"/>
    <d v="2021-06-17T09:19:02"/>
    <d v="2021-06-19T09:19:02"/>
    <x v="1"/>
    <s v="(3) Solicitudes u observaciones al proceso de convocatoria"/>
    <s v="Rodrigo Humberto Hernández Rodríguez "/>
    <n v="79465782"/>
    <x v="3"/>
    <s v="(0) -Seleccione-"/>
    <x v="5"/>
    <s v="Rodrigo Humberto Hernández Rodríguez"/>
    <n v="3204968636"/>
    <s v="inverhernandez126@gmail.com"/>
    <s v="Con las modificaciones introducidas en el adenda 2. numerales 7.1.2. y 7.1.3 del anexo técnico, surgen las siguientes observaciones y comentarios: _x000a_De conformidad con la resolución 415 de 2010 son tres los requisitos para la presentación de la solicitud de la prórroga: i) Encontrarse a paz y salvo con el Fondo Único, ii) Estar a Paz y Salvo por concepto  de derecho de autor y conexo iii) Presentar la solicitud con 3 meses de anterioridad al vencimiento de la concesión. Se pregunta: ¿La verificación que realizará el Ministerio del cumplimiento de estos tres requisitos corresponde ha? ▼ Al momento en el que se presentó la solicitud de prórroga ▼ Al 31 de marzo de 2021, plazo límite para estar a paz y salvo con el fondo y presentar el PyS de derecho de autor y conexos. ▼ Al cierre de la convocatoria. "/>
    <m/>
    <m/>
    <m/>
    <x v="0"/>
    <x v="2"/>
    <m/>
    <s v="Nicolas"/>
    <s v="Sin Respuesta"/>
    <x v="0"/>
    <m/>
    <m/>
  </r>
  <r>
    <x v="409"/>
    <x v="0"/>
    <d v="2021-06-17T09:19:02"/>
    <d v="2021-06-19T09:19:02"/>
    <x v="1"/>
    <s v="(3) Solicitudes u observaciones al proceso de convocatoria"/>
    <s v="Rodrigo Humberto Hernández Rodríguez "/>
    <n v="79465782"/>
    <x v="3"/>
    <s v="(0) -Seleccione-"/>
    <x v="5"/>
    <s v="Rodrigo Humberto Hernández Rodríguez"/>
    <n v="3204968636"/>
    <s v="inverhernandez126@gmail.com"/>
    <s v="Lo anterior reviste importancia por cuanto:  ▼En el marco de la emergencia sanitaria se extendió el plazo para el pago de contraprestaciones año 2020, hasta el 30 de junio de 2021. ¿Las emisoras que no han pagado contraprestaciones 2020 se encuentran a paz y salvo?"/>
    <m/>
    <m/>
    <m/>
    <x v="0"/>
    <x v="2"/>
    <m/>
    <s v="Nicolas"/>
    <s v="Sin Respuesta"/>
    <x v="0"/>
    <m/>
    <m/>
  </r>
  <r>
    <x v="410"/>
    <x v="0"/>
    <d v="2021-06-17T09:19:02"/>
    <d v="2021-06-19T09:19:02"/>
    <x v="1"/>
    <s v="(3) Solicitudes u observaciones al proceso de convocatoria"/>
    <s v="Rodrigo Humberto Hernández Rodríguez "/>
    <n v="79465782"/>
    <x v="3"/>
    <s v="(0) -Seleccione-"/>
    <x v="5"/>
    <s v="Rodrigo Humberto Hernández Rodríguez"/>
    <n v="3204968636"/>
    <s v="inverhernandez126@gmail.com"/>
    <s v="▼ A pesar de la expedición de la resolución 888 del 24 de mayo del  2021, no se han resuelto todas las solicitud de acogimiento a la ley 2066 de diciembre del 2020. ¿las emisoras que no figuran en la resolución 888 de 2021, y que presentaron solicitud para acogerse se encuentra a paz y salvo con el Fondo Único?"/>
    <m/>
    <m/>
    <m/>
    <x v="0"/>
    <x v="2"/>
    <m/>
    <s v="Nicolas"/>
    <s v="Sin Respuesta"/>
    <x v="0"/>
    <m/>
    <m/>
  </r>
  <r>
    <x v="411"/>
    <x v="0"/>
    <d v="2021-06-17T09:19:02"/>
    <d v="2021-06-19T09:19:02"/>
    <x v="1"/>
    <s v="(3) Solicitudes u observaciones al proceso de convocatoria"/>
    <s v="Rodrigo Humberto Hernández Rodríguez "/>
    <n v="79465782"/>
    <x v="3"/>
    <s v="(0) -Seleccione-"/>
    <x v="5"/>
    <s v="Rodrigo Humberto Hernández Rodríguez"/>
    <n v="3204968636"/>
    <s v="inverhernandez126@gmail.com"/>
    <s v="▼A la fecha no se ha reglamentado el artículo 3 de la ley 2066 del 14 de diciembre de 2020, respecto a los derecho de autor y  conexos. ¿las emisoras que se encuentran en mora con SAYCO ACINPRO, y están en espera de su reglamentación,  están habilitados para presentar propuesta en el marco de esta convocatoria? "/>
    <m/>
    <m/>
    <m/>
    <x v="0"/>
    <x v="2"/>
    <m/>
    <s v="Nicolas"/>
    <s v="Sin Respuesta"/>
    <x v="0"/>
    <m/>
    <m/>
  </r>
  <r>
    <x v="412"/>
    <x v="0"/>
    <d v="2021-06-17T09:28:53"/>
    <d v="2021-06-19T09:28:53"/>
    <x v="0"/>
    <s v="(3) Solicitudes u observaciones al proceso de convocatoria"/>
    <s v="Emisora la co de mi pueblo "/>
    <s v="800254583 - 4"/>
    <x v="3"/>
    <s v="(0) -Seleccione-"/>
    <x v="107"/>
    <s v="María Eloisa Moreno Martínez "/>
    <n v="3114497290"/>
    <s v="emisoralavozdemipueblo21@gmail. Com"/>
    <s v="Ampliar el pazo de la convocatoria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9.601944444293622"/>
    <x v="0"/>
    <m/>
    <m/>
  </r>
  <r>
    <x v="413"/>
    <x v="0"/>
    <d v="2021-06-17T09:30:26"/>
    <d v="2021-06-19T09:30:26"/>
    <x v="0"/>
    <s v="(3) Solicitudes u observaciones al proceso de convocatoria"/>
    <s v="Emisora la co de mi pueblo "/>
    <s v="800254583 - 4"/>
    <x v="3"/>
    <s v="(0) -Seleccione-"/>
    <x v="88"/>
    <s v="María Eloisa Moreno Martínez "/>
    <n v="3114497290"/>
    <s v="emisoralavozdemipueblo21@gmail. Com"/>
    <s v="Ampliar el pazo de la convocatoria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9.576111111033242"/>
    <x v="0"/>
    <m/>
    <m/>
  </r>
  <r>
    <x v="414"/>
    <x v="0"/>
    <d v="2021-06-17T09:33:09"/>
    <d v="2021-06-19T09:33:09"/>
    <x v="0"/>
    <s v="(2) Asesoría o consultas sobre la postulación de propuestas"/>
    <s v="Zona Cero Info S.A.S."/>
    <s v="900426735-9"/>
    <x v="1"/>
    <s v="(Prensa) Prensa"/>
    <x v="8"/>
    <s v="Luarian Puerta Ordoñez"/>
    <n v="3014720019"/>
    <s v="webmaster@zonacero.com"/>
    <s v="En nuestra propuesta estamos contemplando la inversión en modernización de computadores dedicados al trabajo de nuestros periodistas. Nosotros tenemos la referencia de qué tipo de computadores requerimos para esta modernización, pero la duda puntual es con respecto a la cotización. Tenemos entendido que podemos presentar como cotización los valores de los Almacenes de grandes superficies (Éxtio, Alkosto, Falabella, etc).   Quisiéramos obtener orientación sobre si este es un mecanismo válido (buscar la misma referencia del computador requerido en varios de estos almacenes) y escoger la más barata? "/>
    <m/>
    <s v="Atendiendo su consulta y direccionando lo que usted expresa, en el anexo N° 5 (Adenda 1) “Anexo Técnico”, si es válido realizar las cotizaciones expedidas por personas jurídicas debidamente constituidas, según se expresa en el numeral 8.2.1.3 “Estudio de mercado de actualización y/o adquisición e implementación de hardware y/o software específico al proceso operativo”, así mismo teniendo en cuenta el numeral 8.2.1.3.1 “Requisitos Técnicos”, en el item 3 del anterior numeral enunciado se indica: “Los proponentes que deseen modificar por un mayor valor alguno de los ítems que automáticamente arrojó el análisis comparativo (Menor Valor) del ANEXO 4.2. ESTUDIO DE MERCADO, deberán sustentar dicha selección y acreditar o argumentar el beneficio que esta escogencia aporta al proyecto; En tal condición, el proponente deberá incluir en la casilla “JUSTIFICACIÓN VALOR SELECCIONADO” en el formato ANEXO 4.2 ESTUDIO DE MERCADO, las razones técnicas y/o presupuestales y/o de eficiencia que representan el mayor beneficio que reporta la alternativa de ítem seleccionado. En caso de no encontrarse satisfactoria la justificación presentada, el comité evaluador realizará el requerimiento respectivo, con el fin que se amplíe o complemente la justificación presentada; de no ser subsanada o complementada, se realizará la corrección aritmética y se adoptará la regla inicial del análisis comparativo (menor valor) a partir de las cotizaciones aportadas”."/>
    <d v="2021-06-18T10:05:00"/>
    <x v="0"/>
    <x v="1"/>
    <s v="Daniela Alemán"/>
    <s v="Alvaro"/>
    <n v="24.530833333439659"/>
    <x v="0"/>
    <m/>
    <m/>
  </r>
  <r>
    <x v="415"/>
    <x v="0"/>
    <d v="2021-06-17T09:33:09"/>
    <d v="2021-06-19T09:33:09"/>
    <x v="0"/>
    <s v="(2) Asesoría o consultas sobre la postulación de propuestas"/>
    <s v="Zona Cero Info S.A.S."/>
    <s v="900426735-9"/>
    <x v="1"/>
    <s v="(Prensa) Prensa"/>
    <x v="8"/>
    <s v="Luarian Puerta Ordoñez"/>
    <n v="3014720019"/>
    <s v="webmaster@zonacero.com"/>
    <s v="Si esto así como lo planteamos, también tenemos la duda sobre qué valor tomar, pues en algunas ocasiones los almacenes ofrecen descuentos temporales, pero si tenemos en cuenta el valor del descuento, probablemente al momento de hacer la compra el valor haya cambiado. ¿Entonces, en ese caso, se tiene en cuenta el valor normal ofrecido por el almacén de grande superficie?"/>
    <m/>
    <s v="Dando alcance a su segunda solicitud se le informa al interesado que en el anexo N° 5 (Adenda 1) “Anexo Técnico”, en el numeral 8.2.1.3.3 “Condiciones Generales de las Cotizaciones”, se indica lo siguiente en referencia a los valores o cambios de precios: Teniendo en cuenta que la propuesta debe ser presentada en moneda legal colombiana, los valores allí establecidos no podrán ser modificados, por lo tanto, los posibles cambios presentados como consecuencia de la fluctuación o incremento de la TRM deberán ser asumidos por el beneficiario de la financiación, garantizando la ejecución idónea del proyecto, en ningún caso los montos adicionales serán asumidos por el MinTIC/Fondo Único de TIC. Los rubros y/o costes no incluidos en las cotizaciones y el ANEXO 4.3. PRESUPUESTO no serán reconocidos por el MinTIC/Fondo Único de TIC y se considerarán incluidos en los precios de otros rubros de la lista de bienes."/>
    <d v="2021-06-18T10:05:00"/>
    <x v="0"/>
    <x v="1"/>
    <s v="Daniela Alemán"/>
    <s v="Alvaro"/>
    <n v="24.530833333439659"/>
    <x v="0"/>
    <m/>
    <m/>
  </r>
  <r>
    <x v="416"/>
    <x v="0"/>
    <d v="2021-06-17T09:35:45"/>
    <d v="2021-06-19T09:35:45"/>
    <x v="0"/>
    <s v="(2) Asesoría o consultas sobre la postulación de propuestas"/>
    <s v="JAIME RICO CARTAGENA"/>
    <n v="19348238"/>
    <x v="4"/>
    <s v="(0) -Seleccione-"/>
    <x v="54"/>
    <s v="Jaime Rico Cartagena"/>
    <n v="3115709201"/>
    <s v="jaimericocartagena@yahoo.es"/>
    <s v="ANEXO 4.3. PRESUPUESTO DEL PROYECTO FORTALECIMIENTO DE MEDIOS PREGUNTA: PORQUE NO ME AYUDAN A LLENAR ESTE CUADRO, NO ENTIENDO NADA, AHI VOY PERO ESTOY FRENADO AQUI"/>
    <m/>
    <s v="Teniendo en cuenta su consulta, le informamos que desde el Centro de Consulta de la convocatoria no se logra entender su solicitud, por esta razón se agradece su colaboracion realizando una nueva consulta puntualizando la duda que presenta."/>
    <d v="2021-06-18T09:29:00"/>
    <x v="0"/>
    <x v="12"/>
    <s v="Daniela Alemán"/>
    <s v="Alvaro"/>
    <n v="23.887500000069849"/>
    <x v="0"/>
    <m/>
    <m/>
  </r>
  <r>
    <x v="417"/>
    <x v="0"/>
    <d v="2021-06-17T09:36:29"/>
    <d v="2021-06-19T09:36:29"/>
    <x v="0"/>
    <s v="(3) Solicitudes u observaciones al proceso de convocatoria"/>
    <s v="FUNDACION COMUNITARIA DE GUAMAL - SUPER ESTELAR"/>
    <n v="892099185"/>
    <x v="3"/>
    <s v="(0) -Seleccione-"/>
    <x v="108"/>
    <s v="LUIS JACINTO RAMOS "/>
    <n v="3112032059"/>
    <s v="emisora94.8@gmail.com"/>
    <s v="buenos días, quisiera pedir que por favor nos aplacen un poco el tiempo para la entrega de las propuestas para las emisoras comunitarias, de ser posible si quiera 15 días mas. agradezco su apoyo."/>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9.475277777703013"/>
    <x v="0"/>
    <m/>
    <m/>
  </r>
  <r>
    <x v="418"/>
    <x v="0"/>
    <d v="2021-06-17T09:38:21"/>
    <d v="2021-06-19T09:38:21"/>
    <x v="0"/>
    <s v="(2) Asesoría o consultas sobre la postulación de propuestas"/>
    <s v="JAIME RICO CARTAGENA"/>
    <n v="19348238"/>
    <x v="4"/>
    <s v="(0) -Seleccione-"/>
    <x v="54"/>
    <s v="Jaime Rico Cartagena"/>
    <n v="3115709201"/>
    <s v="jaimericocartagena@yahoo.es"/>
    <s v="ANEXO 4.1. - PLAN DE TRABAJO DE LA PROPUESTA PREGUNTA: NO ME PUEDEN REGALAR UN CUADRO QUE ME DE LA IDEA, PORQUE ESTA TAMPOCO LA ENTIENDO, GRACIAS  "/>
    <m/>
    <s v="Teniendo en cuenta su consulta, le informamos que desde el Centro de Consulta de la convocatoria no se logra entender su solicitud, por esta razón se agradece su colaboracion realizando una nueva consulta puntualizando la duda que presenta."/>
    <d v="2021-06-18T09:37:00"/>
    <x v="0"/>
    <x v="12"/>
    <s v="Daniela Alemán"/>
    <s v="Alvaro"/>
    <n v="23.977499999979045"/>
    <x v="0"/>
    <m/>
    <m/>
  </r>
  <r>
    <x v="419"/>
    <x v="0"/>
    <d v="2021-06-17T09:39:00"/>
    <d v="2021-06-19T09:39:00"/>
    <x v="0"/>
    <s v="(3) Solicitudes u observaciones al proceso de convocatoria"/>
    <s v="Emisora Comunitaria Chipatá stereo"/>
    <n v="28211436"/>
    <x v="3"/>
    <s v="(0) -Seleccione-"/>
    <x v="60"/>
    <s v="María Nelly Carvajal de Olave"/>
    <n v="3213710987"/>
    <s v="marianellycarvajal60@gmail.com"/>
    <s v="Solicito respetuosamente la ampliación de la fecha para entregar la propuesta de convocatoria para financiar e implementar proyectos para apoyar la transformación digital medios de comunicación en el.marco reactivación económica 2021"/>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9.43333333323244"/>
    <x v="0"/>
    <m/>
    <m/>
  </r>
  <r>
    <x v="420"/>
    <x v="0"/>
    <d v="2021-06-17T09:42:55"/>
    <d v="2021-06-19T09:42:55"/>
    <x v="0"/>
    <s v="(3) Solicitudes u observaciones al proceso de convocatoria"/>
    <s v="Camilo Andres Giraldo Ramirez"/>
    <n v="1058846393"/>
    <x v="0"/>
    <s v="(0) -Seleccione-"/>
    <x v="104"/>
    <s v="Camilo Andres Giraldo Ramirez"/>
    <n v="3166067682"/>
    <s v="camian6@outlook.com"/>
    <s v="solicito amablemente se amplié el plazo de la convocatoria # 001 de fortalecimiento de los medios de comunicación hasta el 15 de julio de 2021."/>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9.368055555562023"/>
    <x v="0"/>
    <m/>
    <m/>
  </r>
  <r>
    <x v="421"/>
    <x v="0"/>
    <d v="2021-06-17T09:45:04"/>
    <d v="2021-06-19T09:45:04"/>
    <x v="0"/>
    <s v="(3) Solicitudes u observaciones al proceso de convocatoria"/>
    <s v="LA ASOCIACIÓN MUJER CABEZA DE FAMILIA ASOMUCAFA"/>
    <s v="822.000.827-6 "/>
    <x v="3"/>
    <s v="(0) -Seleccione-"/>
    <x v="6"/>
    <s v="MARLENY JIMÉNEZ CADENA"/>
    <n v="3134965184"/>
    <s v="luis.emilio.rodriguez .duarte@gmail.com"/>
    <s v="Respetuosamente solicito se amplíe la fecha para presentar proyectos de la CONVOCATORIA DEFINITIVA MINTIC No.001 DE 2021."/>
    <s v="https://mintic.sharepoint.com/:u:/g/direccion_economia_digital/ERTfQpbKPT9Gg-M_lAXiQn4BLSdJ8IlSCNnLrz6JzypA1g?e=gCKHtV"/>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9.332222222059499"/>
    <x v="0"/>
    <m/>
    <m/>
  </r>
  <r>
    <x v="422"/>
    <x v="0"/>
    <d v="2021-06-17T09:45:48"/>
    <d v="2021-06-19T09:45:48"/>
    <x v="0"/>
    <s v="(3) Solicitudes u observaciones al proceso de convocatoria"/>
    <s v="nortestereo"/>
    <n v="31420305"/>
    <x v="3"/>
    <s v="(0) -Seleccione-"/>
    <x v="109"/>
    <s v="claudia de los rios"/>
    <n v="3216646951"/>
    <s v="marketingdigital.modernizate@gmail.com"/>
    <s v="favor conseder mas plazo para la presentacion del proyecto"/>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9.319999999948777"/>
    <x v="0"/>
    <m/>
    <m/>
  </r>
  <r>
    <x v="423"/>
    <x v="0"/>
    <d v="2021-06-17T09:48:17"/>
    <d v="2021-06-19T09:48:17"/>
    <x v="1"/>
    <s v="(3) Solicitudes u observaciones al proceso de convocatoria"/>
    <s v="Rodrigo Humberto Hernández Rodríguez "/>
    <n v="79465782"/>
    <x v="3"/>
    <s v="(0) -Seleccione-"/>
    <x v="5"/>
    <s v="Rodrigo Humberto Hernández Rodríguez"/>
    <n v="3204968636"/>
    <s v="inverhernandez126@gmail.com"/>
    <s v="La adición del numeral 5 del aparte 7.1.4. Exclusiones 5. No podrá incluirse como un componente de los proyectos de transformación digital al interior de la convocatoria, aquellas actividades que tengan por objeto la red de distribución (transmisión) y/o contribución. Es contrario a la autorización del numeral 4 y 2 de los apartes 7.1.2. y 7.1.3. respectivamente, por que estos si permiten el cambio de transmisor, del cable línea de trasmisión y de la antena (aunque de forma condicionada). Además solicitamos nos informe que se debe entender como red de contribución o distribución en materia de radiodifusión sonora.  "/>
    <m/>
    <m/>
    <m/>
    <x v="0"/>
    <x v="2"/>
    <m/>
    <s v="Alvaro"/>
    <s v="Sin Respuesta"/>
    <x v="0"/>
    <m/>
    <m/>
  </r>
  <r>
    <x v="424"/>
    <x v="0"/>
    <d v="2021-06-17T09:50:07"/>
    <d v="2021-06-19T09:50:07"/>
    <x v="0"/>
    <s v="(2) Asesoría o consultas sobre la postulación de propuestas"/>
    <s v="JAIME RICO CARTAGENA"/>
    <n v="19348238"/>
    <x v="4"/>
    <s v="(0) -Seleccione-"/>
    <x v="54"/>
    <s v="Jaime Rico Cartagena"/>
    <n v="3115709201"/>
    <s v="jaimericocartagena@yahoo.es"/>
    <s v="Esos cursos del Ministerio de la Tic como son Talento Digital, si se podrá o lo valen para tener en cuenta en la convocatoria o toca buscar uno privado, gracias"/>
    <m/>
    <s v="En atención a su consulta le indicamos que para la “Convocatoria de Transformación Digital y Fortalecimiento de los Medios de Comunicación”, en el Anexo 5 (Adenda 1) - Anexo Técnico, en el punto EJE 1 - TRANSFORMACIÓN DE LA MENTALIDAD Y CULTURA EMPRESARIAL – CAPACITACION, los procesos de formación (Transformación Digital del Negocio, Competencias Digitales, Innovación y transformación digital, Tecnologías Emergentes, Transformación empresarial, Herramientas TIC y NTIC y Transformación Digital de Procesos de la Organización), se deben de desarrollar mediante tres canales diferentes de formación, los cuales son:1. Plataformas virtuales de cursos abiertos con oferta en área TIC 2. Empresas que realicen capacitación en habilidades digitales 3. Instituciones de educación superior. _x000a_Así mismo, es importante aclarar que los cursos publicados en el MINTIC que sean  gratuitos o financiados por otra iniciativa, no serían financiables para la presente convocatoria&quot;_x000a_"/>
    <d v="2021-06-18T15:04:00"/>
    <x v="0"/>
    <x v="0"/>
    <s v="Daniela Alemán"/>
    <s v="Alvaro"/>
    <n v="29.231388888903894"/>
    <x v="0"/>
    <m/>
    <m/>
  </r>
  <r>
    <x v="425"/>
    <x v="0"/>
    <d v="2021-06-17T09:53:50"/>
    <d v="2021-06-19T09:53:50"/>
    <x v="0"/>
    <s v="(3) Solicitudes u observaciones al proceso de convocatoria"/>
    <s v="ASOCIACIÒN COMUNITARIA AMIGOS DE LA EMISORA"/>
    <n v="8320065046"/>
    <x v="3"/>
    <s v="(0) -Seleccione-"/>
    <x v="110"/>
    <s v="RICARDO DE JESÙS SIERRA TEJADA"/>
    <n v="3204568475"/>
    <s v="cobrastereo2000@hotmail.com"/>
    <s v="Por medio del presente, solicitamos ampliar el plazo para la entrega de la documentaciòn y los proyectos de la convocatoria de la referencia, ya que todo esto es nuevo para nosotros y hemos tenido que recurrir a asesorias para cumplir con la documentaciòn a cabalidad, pero estimamos que no alcanzarà el tiempo de presentaciòn de la propuesta. Mil gracias. Dios les pague."/>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9.186111111019272"/>
    <x v="0"/>
    <m/>
    <m/>
  </r>
  <r>
    <x v="426"/>
    <x v="0"/>
    <d v="2021-06-17T10:05:22"/>
    <d v="2021-06-19T10:05:22"/>
    <x v="0"/>
    <s v="(3) Solicitudes u observaciones al proceso de convocatoria"/>
    <s v="Asociación Municipal de Juntas de Acción Comunal"/>
    <s v="nit"/>
    <x v="3"/>
    <s v="(0) -Seleccione-"/>
    <x v="111"/>
    <s v="Fulgerman Ortiz Jaimes"/>
    <n v="3208470291"/>
    <s v="miradorbarichara@hotmail.com"/>
    <s v="Solicitamos que se  amplíe la convocatoria No.  001 de fortalecimiento de los medios de comunicación hasta el 15 de julio de 2021 y así puedan participar un gran número de radios comunitarias y se beneficien comunidades donde las radios son su único medio de información."/>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8.993888888740912"/>
    <x v="0"/>
    <m/>
    <m/>
  </r>
  <r>
    <x v="427"/>
    <x v="0"/>
    <d v="2021-06-17T10:08:13"/>
    <d v="2021-06-19T10:08:13"/>
    <x v="0"/>
    <s v="(3) Solicitudes u observaciones al proceso de convocatoria"/>
    <s v="Junta de acción comunal Barrio Asivag gachancipá"/>
    <s v="832001400-6"/>
    <x v="3"/>
    <s v="(0) -Seleccione-"/>
    <x v="58"/>
    <s v="Yazmin rocío Beltrán peña"/>
    <n v="3208320115"/>
    <s v="asivag101.3@gmail.com"/>
    <s v="Solicitamos muy amablemente se amplíe un poco más el tiempo para la entrega de documentación para la convocatoria que en este momento está en vigencia ya que por motivos de salud de nuestro equipo de trabajo el alistamiento de documentación y requisitos se nos a visto atrasado el proceso, queremos participar pero el tiempo no nos alcanzaria para enviar en las fechas establecidas Agradezco tener en cuenta está solicitud de prórroga a la convocatoria"/>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8.94638888881309"/>
    <x v="0"/>
    <m/>
    <m/>
  </r>
  <r>
    <x v="428"/>
    <x v="0"/>
    <d v="2021-06-17T10:16:54"/>
    <d v="2021-06-19T10:16:54"/>
    <x v="0"/>
    <s v="(3) Solicitudes u observaciones al proceso de convocatoria"/>
    <s v="ASOCIACIÓN CULTURAL MARFILL MUNICIPIO DE PUERTO LLERAS"/>
    <n v="8220031717"/>
    <x v="3"/>
    <s v="(0) -Seleccione-"/>
    <x v="112"/>
    <s v="MARCO AURELIO RODRIGUEZ DUARTE"/>
    <n v="3203818271"/>
    <s v="nelly.lanueve@gmail.com"/>
    <s v="SOLICITUD DE AMPLIACIÓN PARA ENTREGA DE DOCUMENTOS DE LA CONVOCATORÍA MINTIC No.001 DE 2021                                                                                                                        La Asociación Cultural Marfill NIT 822003171-7 solicita respetuosamente se considere ampliar la fecha de entrega de documentos programada por el ministerio para el día 25 de junio de 2021 de la convocatoria definitiva MINTIC No. 001 de 2021 a pesar que se ha tratado de reunir todo el pliego de condiciones ha sido un poco difícil y a la fecha vemos que no se va poder reunir toda la información requerida por parte del MINTIC. _x000a_Agradecemos su importante apoyo _x000a_"/>
    <s v="https://mintic.sharepoint.com/:b:/g/direccion_economia_digital/Efy-kCF6km5Cori8jcbKUUYBP7QOmPaTubS8s3lWSbvH_w?e=Gbaq5S"/>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8.801666666637175"/>
    <x v="0"/>
    <m/>
    <m/>
  </r>
  <r>
    <x v="429"/>
    <x v="0"/>
    <d v="2021-06-17T10:24:48"/>
    <d v="2021-06-19T10:24:48"/>
    <x v="0"/>
    <s v="(3) Solicitudes u observaciones al proceso de convocatoria"/>
    <s v="CLUB DEPORTIVO FERIAS TAME"/>
    <n v="8340008753"/>
    <x v="3"/>
    <s v="(0) -Seleccione-"/>
    <x v="113"/>
    <s v="ELKIN EDGARDO MENDOZA"/>
    <n v="3174426896"/>
    <s v="88.3tamestereo@gmail.com"/>
    <s v="Señores, Ministerio de Tecnologías de la Información y las Comunicaciones, este medio de comunicación comunitario respetuosamente solicita a Ustedes,  nos sea ampliado el plazo para la entrega de la respectiva documentación para la convocatoria en la cual estamos participando &quot;TRANSFORMACION DIGITAL Y FORTALECIMIENTO DE MEDIOS DE COMUNICACION&quot;, ya que el cierre de dicha convocatoria esta programado para el día 25 de junio. Agradecemos su gentil colaboración.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8.669999999925494"/>
    <x v="0"/>
    <m/>
    <m/>
  </r>
  <r>
    <x v="430"/>
    <x v="0"/>
    <d v="2021-06-17T10:29:37"/>
    <d v="2021-06-19T10:29:37"/>
    <x v="2"/>
    <s v="(3) Solicitudes u observaciones al proceso de convocatoria"/>
    <s v="LA CRONICA SAS"/>
    <n v="800141676"/>
    <x v="4"/>
    <s v="(0) -Seleccione-"/>
    <x v="57"/>
    <s v="SANDRA CECILIA MACIAS PALACIO"/>
    <n v="3105556161"/>
    <s v="gerencia@cronicadelquindio.com"/>
    <s v="ANEXAMOS DOCUMENTO CON NUETSRA CONSULTA_x000a_Muy buenos días; _x000a_Hemos reunido varias inquietudes que tenemos desde nuestro equipo que trabajo en el proyecto y me permitiré expresarlas así:_x000a__x000a_1. EL TIEMPO DE ENTREGA: No está en discusión y es claro que por periodo fiscal debe ejecutarse en el presente año. ¡Pero si se debe ser consecuente con la fecha de la entrega del 25 de junio 10 am, sobre todo porque los medios estábamos más que atentos desde hace tiempo atrás y MINTIC solo hace poco le dio rienda suelta al proyecto con un agravante y es que incluso todavía seguimos esperando que a mañana viernes, pongan nuevas ADENDAS! _x000a_"/>
    <s v="https://mintic.sharepoint.com/:b:/g/direccion_economia_digital/EQ3ePAKQKaNHo2kG-HmUM20BByoO91UtHda0SsFI0Y7O-w?e=VHIplr"/>
    <m/>
    <m/>
    <x v="1"/>
    <x v="2"/>
    <m/>
    <s v="Alvaro"/>
    <s v="Sin Respuesta"/>
    <x v="0"/>
    <m/>
    <m/>
  </r>
  <r>
    <x v="431"/>
    <x v="0"/>
    <d v="2021-06-17T10:29:37"/>
    <d v="2021-06-19T10:29:37"/>
    <x v="0"/>
    <s v="(3) Solicitudes u observaciones al proceso de convocatoria"/>
    <s v="LA CRONICA SAS"/>
    <n v="800141676"/>
    <x v="4"/>
    <s v="(0) -Seleccione-"/>
    <x v="57"/>
    <s v="SANDRA CECILIA MACIAS PALACIO"/>
    <n v="3105556161"/>
    <s v="gerencia@cronicadelquindio.com"/>
    <s v="2. REQUISITOS: _x000a_Agradecemos profundamente que MINTIC nos brinde esta oportunidad de apoyo a los medios, pero con mi mayor franqueza y mucho respeto, sentimos que los requisitos para cumplir son tan complejos que es como para no alcanzarlos en el tiempo asignado. _x000a_Estos requisitos que a continuación relacionaré: _x000a_Pag # 35 a la página # 37 Numerales: 8 .2.1.3.1. _x000a_Requisitos técnicos 8.2.1.3.2 _x000a_Requisitos Jurídicos 8.2.1.3.3 Condiciones generales de las cotizaciones _x000a_Consideramos que los requisitos son indispensables por supuesto, pero la minuciosidad que exigen es innecesaria “AHORA”. Quisiera pedir que, en el momento de salir favorecidos en el sorteo, si así fuese, inmediatamente pudiéramos presentar los soportes que hicieran falta de las cotizaciones y por ahora solo permitirnos entregar en esta primera etapa las cotizaciones básicas que entregan los proveedores. _x000a_Cabe anotar, que nos hemos remitido a la página recomendada por ustedes de COLOMBIA COMPRA EFICIENTE, y hemos pagado asesoría particular para poder comprenderla y trabajar arduamente en como revisar la tienda virtual, y es desconcertante encontrar: _x000a_- Que las fechas de las publicaciones de los catálogos están con precio del 2019, lo que no permitiría jamás ajustarlo a las condiciones económicas del mercado actual _x000a_- No se encontró productos como SERVIDOR DE DATOS tan necesario para nuestros medios y esencial en nuestro proyecto. _x000a_- Cómo se nos puede sugerir esta página como referencia si los valores y productos que deseamos incluir en nuestro proyecto en adquisición de equipos nunca iban a coincidir con la realidad. _x000a_SUGERENCIA: Respetuosamente sugerimos incluir un botón de búsqueda que generen resultado por producto de todos los catálogos que tienen y así facilitar al usuario el servicio, sobre todo para la empresa privada que no tiene acceso al cotizador. _x000a_"/>
    <s v="https://mintic.sharepoint.com/:b:/g/direccion_economia_digital/EQ3ePAKQKaNHo2kG-HmUM20BByoO91UtHda0SsFI0Y7O-w?e=VHIplr"/>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8.589722222066484"/>
    <x v="0"/>
    <m/>
    <m/>
  </r>
  <r>
    <x v="432"/>
    <x v="0"/>
    <d v="2021-06-17T10:29:37"/>
    <d v="2021-06-19T10:29:37"/>
    <x v="0"/>
    <s v="(3) Solicitudes u observaciones al proceso de convocatoria"/>
    <s v="LA CRONICA SAS"/>
    <n v="800141676"/>
    <x v="4"/>
    <s v="(0) -Seleccione-"/>
    <x v="57"/>
    <s v="SANDRA CECILIA MACIAS PALACIO"/>
    <n v="3105556161"/>
    <s v="gerencia@cronicadelquindio.com"/>
    <s v="3. EQUIPOS CELULARES: Dentro de las limitaciones de uso de los recursos no está que no se puedan adquirir equipos de esta categoría para las transmisiones en vivo, no obstante, nuestra inquietud radica en ¿Si durante los 4 meses de ejecución, es posible usar dichos recursos para el pago al operador respectivo de la mensualidad de dichos datos? "/>
    <s v="https://mintic.sharepoint.com/:b:/g/direccion_economia_digital/EQ3ePAKQKaNHo2kG-HmUM20BByoO91UtHda0SsFI0Y7O-w?e=VHIplr"/>
    <s v="En atención a su solicitud se le aclara a la interesada que partiendo del objeto de la convocatoria:“CONVOCATORIA PARA FINANCIAR E IMPLEMENTAR PROYECTOS, PARA APOYAR LA TRANSFORMACIÓN DIGITAL DE LOS MEDIOS DE COMUNICACIÓN, EN CUALQUIERA DE LAS ETAPAS DEL NEGOCIO EN EL MARCO DE LA REACTIVACIÓN ECÓNOMICA”, como bien se afirma  es robustecer y fortalecer con tecnología de punta los diferentes procesos,  en aras de la transformación digital de su compañía,  como lo indica en su consulta para ser partícipes de la inclusión de teléfonos celulares y planes para los mismos se deberán sustentar en detalle y describirlo muy bien dicho proyecto, enmarcado dentro del eje y línea estrategia que deseen desarrollar, y a su vez deberán cumplir con todos los requisitos habilitantes tanto técnicos como jurídicos. Por otro lado en cada línea estratégica se encuentra el título “Condiciones generales de las cotizaciones”, el cual se especifica en detalle las condiciones y forma para presentar dichas cotizaciones, igualmente en los requisitos técnicos del anexo No. 5 (Adenda 1) si se trata de un proveedor exclusivo o de los acuerdos marcos de precios de Colombia Compra Eficient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COTIZACION 1” del ANEXO 4.2. ESTUDIO DE MERCADO, el valor definido en el instrumento, indicando expresamente en la casilla “PRECIO BASADO EN ADHESION INSTRUMENTO CCE O PROVEEDOR EXCLUSIVO” el instrumento al cual corresponde."/>
    <d v="2021-06-18T15:59:00"/>
    <x v="0"/>
    <x v="11"/>
    <s v="Daniela Alemán"/>
    <s v="Nicolas"/>
    <n v="29.489722222206183"/>
    <x v="0"/>
    <m/>
    <m/>
  </r>
  <r>
    <x v="433"/>
    <x v="0"/>
    <d v="2021-06-17T10:29:37"/>
    <d v="2021-06-19T10:29:37"/>
    <x v="0"/>
    <s v="(3) Solicitudes u observaciones al proceso de convocatoria"/>
    <s v="LA CRONICA SAS"/>
    <n v="800141676"/>
    <x v="4"/>
    <s v="(0) -Seleccione-"/>
    <x v="57"/>
    <s v="SANDRA CECILIA MACIAS PALACIO"/>
    <n v="3105556161"/>
    <s v="gerencia@cronicadelquindio.com"/>
    <s v="4. EQUIPOS GPS PARA DISTRIBUIDORES DE PRENSA: Al igual que el anterior caso, queremos saber si es posible durante el tiempo de ejecución, claro está, ¿pagar los planes verticales relacionados con este servicio?"/>
    <s v="https://mintic.sharepoint.com/:b:/g/direccion_economia_digital/EQ3ePAKQKaNHo2kG-HmUM20BByoO91UtHda0SsFI0Y7O-w?e=VHIplr"/>
    <s v="En atención a su solicitud se le reitera a la interesada, que la inclusión de equipos Gps y planes para los mismos se deberán sustentar en detalle y describirlo muy bien dicho proyecto, enmarcado dentro del eje y línea estrategia que deseen desarrollar, y a su vez deberán cumplir con todos los requisitos habilitantes tanto técnicos como jurídicos. Por otro lado en cada línea estratégica se encuentra el título “Condiciones generales de las cotizaciones”, el cual se especifica en detalle las condiciones y forma para presentar dichas cotizaciones, por otro lado en los requisitos técnicos del anexo No. 5 (Adenda 1) si se trata de un proveedor exclusivo o de los acuerdos marcos de precios de Colombia Compra Eficient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COTIZACION 1” del ANEXO 4.2. ESTUDIO DE MERCADO, el valor definido en el instrumento, indicando expresamente en la casilla “PRECIO BASADO EN ADHESION INSTRUMENTO CCE O PROVEEDOR EXCLUSIVO” el instrumento al cual corresponde."/>
    <d v="2021-06-18T15:59:00"/>
    <x v="0"/>
    <x v="11"/>
    <s v="Daniela Alemán"/>
    <s v="Nicolas"/>
    <n v="29.489722222206183"/>
    <x v="0"/>
    <m/>
    <m/>
  </r>
  <r>
    <x v="434"/>
    <x v="0"/>
    <d v="2021-06-17T10:29:37"/>
    <d v="2021-06-19T10:29:37"/>
    <x v="0"/>
    <s v="(3) Solicitudes u observaciones al proceso de convocatoria"/>
    <s v="LA CRONICA SAS"/>
    <n v="800141676"/>
    <x v="4"/>
    <s v="(0) -Seleccione-"/>
    <x v="57"/>
    <s v="SANDRA CECILIA MACIAS PALACIO"/>
    <n v="3105556161"/>
    <s v="gerencia@cronicadelquindio.com"/>
    <s v="5. FORMACION ACADEMICA: Estuvimos por semanas indagando con las universidades e instituciones, cuáles de ellas estaban acreditadas en alta calidad. Posteriormente MINTIC el 15 de junio bajó la limitante de los requisitos en la adenda, lo cual nos favoreció, por supuesto, pero nos preocupa el tiempo de creación de contenidos educativos que nuestro equipo necesita y que pueda no coincidir con las fechas de estudio de dichas instituciones a la hora de nosotros emprender las capacitaciones. Y con una probabilidad adicional desfavorable y es que la entidad académica no alcance a reunir el número de personas suficiente para llevarla a cabo. ¿En ese caso que haríamos? _x000a_Agradecemos una oportuna respuesta a nuestras inquietudes;_x000a_"/>
    <s v="https://mintic.sharepoint.com/:b:/g/direccion_economia_digital/EQ3ePAKQKaNHo2kG-HmUM20BByoO91UtHda0SsFI0Y7O-w?e=VHIplr"/>
    <s v="En atención a su solicitud se le indica que como bien se afirma en el documento 5 Anexo Tecnico (Adenda 1) ítem 8.1 EJE 1 - TRANSFORMACIÓN DE LA MENTALIDAD Y CULTURA EMPRESARIAL – CAPACITACION_x000a__x000a_Los proyectos que tengan por objeto o incluyan en su desarrollo la financiación en la línea estratégica capacitación, presentados para su habilitación por parte del MinTIC/FUNTIC a través de cualquiera de los tres canales de formación referidos, deben incluir de manera expresa en el numeral 6. ALINEACION CON EJES ESTRATÉGICOS DE LA CONVOCATORIA PARA LA TRANSFORMACIÓN DIGITAL Y FORTALECIMIENTO DE LOS MEDIOS DE COMUNICACIÓN del ANEXO 4 - PROPUESTA CONTENIDO METODOLOGICO, cuando mínimo los siguientes conceptos técnicos y administrativos: _x000a_ _x000a_1._x0009_Diagnóstico actual y necesidades: en el cual se debe señalar la situación actual del medio de comunicación y justificar la necesidad de la capacitación. _x000a_2._x0009_Propuesta de Objetivos: cuales son los resultados esperados con esa capacitación dentro de la organización y como esta puede potencializar el negocio y mejorar las condiciones del medio de comunicación. _x000a_3._x0009_Cronograma del plan de capacitación: se debe indicar un calendario de formación, señalando el número de horas semanales que se van a capacitar y como las mismas cumplen con el plan de estudios deseado. (programa de mínimo 80 horas de capacitación y máximo 160 horas de capacitación) _x000a_4._x0009_Listado del personal y perfil para capacitar: se debe presentar un listado del personal que va a recibir la capacitación señalando la necesidad, el perfil que tiene y como el mismo va a incrementar las capacidades de la organización (El número de personal a capacitar no puede variar de acuerdo con la propuesta inicialmente presentada y debe mantener de manera constante hasta el final de la capacitación, no puede ser modificado en ningún momento). En todo caso el personal objeto de formación deberá ser parte de la organización, lo cual deberá ser certificado por el representante legal. _x000a_5._x0009_Intensidad horaria de capacitación: Se debe señalar el programa de educación informal por el cual se está optando, estableciendo expresamente el número de horas a desarrollar en total; cuando el programa de estudios de la formación se encuentre distribuido en módulos o ciclos, se deberá realizar su descripción indicando las horas asignadas a cada uno. (Programa de mínimo 80 horas de capacitación y máximo 160 horas de capacitación) _x000a_6._x0009_Contenido Programático y/o Actividades a desarrollar: se debe presentar el programa de capacitación a elección, indicando el programa de formación, los principales temas a abordar y las habilidades fortalecidas con el programa de formación. _x000a_7._x0009_Modalidad de desarrollo: presentar un plan de trabajo donde desarrolle la metodología seleccionada para que los interesados sean formados. Se sugiere, que la modalidad de capacitación elegida se desarrolle de manera virtual o a distancia, teniendo el entorno de bioseguridad por el cual debe optar la sociedad nacional.   _x000a_8._x0009_Indicadores de impacto: señalar mínimo dos indicadores que se verán incrementados y/o mejorados en las operaciones funcionales de la empresa una vez todo el personal propuesto culmine el proceso de formación, al interior de los cuales, uno debe corresponder a la presentación de un proyecto o intraemprendimiento de transformación interna como consecuencia de la formación, al igual que número de personas capacitadas. _x000a__x000a_Por lo anterior le invitamos a relizar el proyecto teniendo en cuenta la informacion anterior y asi cumplir con los requsitos minimos del mismo "/>
    <d v="2021-06-18T15:59:00"/>
    <x v="0"/>
    <x v="11"/>
    <s v="Daniela Alemán"/>
    <s v="Nicolas"/>
    <n v="29.489722222206183"/>
    <x v="0"/>
    <m/>
    <m/>
  </r>
  <r>
    <x v="435"/>
    <x v="0"/>
    <d v="2021-06-17T10:40:19"/>
    <d v="2021-06-19T10:40:19"/>
    <x v="0"/>
    <s v="(3) Solicitudes u observaciones al proceso de convocatoria"/>
    <s v="FUNDACIÓN DE APOYO AL ADULTO MAYOR"/>
    <n v="9001899129"/>
    <x v="3"/>
    <s v="(0) -Seleccione-"/>
    <x v="114"/>
    <s v="ELIBERTO CICERY HURTADO"/>
    <n v="3123850524"/>
    <s v="ondasdelmanacacias@hotmail.com"/>
    <s v="SOLICITUD DE AMPLIACIÓN PARA ENTREGA DE DOCUMENTOS DE LA CONVOCATORÍA MINTIC No.001 DE 2021                                                                                                                          Cordial saludo:_x000a__x000a__x000a_La Fundación de Apoyo al Adulto Mayor NIT: 900189912-9 solicita respetuosamente, se considere ampliar la fecha de entrega de documentos, programada por el ministerio para el día 25 de junio de 2021 de la convocatoria definitiva MINTIC No.001 de 2021 a pesar que se ha tratado de reunir todo el pliego de condiciones ha sido un poco difícil y a la fecha vemos que no se va poder reunir toda la información requerida por parte del MINTIC._x000a__x000a__x000a__x000a_Agradecemos su importante apoyo._x000a_"/>
    <s v="https://mintic.sharepoint.com/:b:/g/direccion_economia_digital/ERrauIJT7dVNgihs5FwKc4MBsGGX21PSMyLJHxh-UISPQg?e=sm7E4y"/>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8.411388888780493"/>
    <x v="0"/>
    <m/>
    <m/>
  </r>
  <r>
    <x v="436"/>
    <x v="0"/>
    <d v="2021-06-17T10:47:40"/>
    <d v="2021-06-19T10:47:40"/>
    <x v="0"/>
    <s v="(3) Solicitudes u observaciones al proceso de convocatoria"/>
    <s v="Asociación para la Promoción de la Comunicación Comunitaria de La Dorada -&quot;ASOPROCOMDA&quot;"/>
    <n v="8100028200"/>
    <x v="3"/>
    <s v="(0) -Seleccione-"/>
    <x v="115"/>
    <s v="Carlos Antonio Villamarín Valencia"/>
    <n v="3218308719"/>
    <s v="doradastereo89.1fm@gmail.com"/>
    <s v="Solicitud ampliación de la fecha de la convocatoria No. 001 de Fortalecimiento de los medios de comunicación hasta el 15 de julio de 2021.  Muchas gracias y quedamos atentos a su respuesta oportuna."/>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8.288888888782822"/>
    <x v="0"/>
    <m/>
    <m/>
  </r>
  <r>
    <x v="437"/>
    <x v="0"/>
    <d v="2021-06-17T10:53:50"/>
    <d v="2021-06-19T10:53:50"/>
    <x v="0"/>
    <s v="(3) Solicitudes u observaciones al proceso de convocatoria"/>
    <s v="ASOCIACIÓN RADIAL COMUNITARIA CHIVATÁ VIVA FM STÉREO MI RADIO"/>
    <n v="820004432"/>
    <x v="3"/>
    <s v="(0) -Seleccione-"/>
    <x v="116"/>
    <s v="JAIRO GERMÁN PIRACOCA PIRACOCA"/>
    <n v="3142400459"/>
    <s v="germanpiracoca@gmail.com, chivatafm@yahoo.es"/>
    <s v="Muy respetuosamente pedimos a MINTIC extender el plazo de la convocatoria, No. 001 de 2021 para emisoras comunitarias,  unos 20 días más para tener tiempo suficiente de alistar y conseguir la documentación requerida. Por su atención quedamos altamente agradecidos."/>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8.18611111107748"/>
    <x v="0"/>
    <m/>
    <m/>
  </r>
  <r>
    <x v="438"/>
    <x v="0"/>
    <d v="2021-06-17T11:06:49"/>
    <d v="2021-06-19T11:06:49"/>
    <x v="0"/>
    <s v="(2) Asesoría o consultas sobre la postulación de propuestas"/>
    <s v="ROMÁNTICA STEREO"/>
    <n v="814005650"/>
    <x v="3"/>
    <s v="(0) -Seleccione-"/>
    <x v="117"/>
    <s v="LILIANA GUERRERO"/>
    <n v="3176471518"/>
    <s v="lariat12@hotmail.com"/>
    <s v="Con el ánimo de participar en la convocatoria, queremos que nos resuelvan las siguientes dudas: Podemos proponer la compra de una Planta Eléctrica para nuestra estación radial?"/>
    <m/>
    <s v="De acuerdo con el Anexo Técnico 5  (Adenda 1), existen restricciones para adquisición de  bienes, por lo que se debe tener en cuenta: 13 RESTRICCIONES DE PARA EL USO DE RECURSOS_x000a_Los recursos objeto de la presente convocatoria y sus categorías estarán en su totalidad a los dispuesto en_x000a_el artículo 105 de la Ley 2063 de 2020 que dispone la Transformación digital y fortalecimiento de los medios_x000a_de comunicación como un referente para la reactivación económica. Durante la vigencia presupuestal_x000a_correspondiente al año 2021, en cualquiera de las etapas del negocio._x000a_En ese orden de ideas los recursos NO podrán implementarse en:_x000a_1. Pago de acreencias personales, legales y/o judiciales._x000a_2. Pago de obligaciones distintas a la naturaleza de los proyectos presentados en la convocatoria y sus_x000a_diferentes categorías._x000a_3. Aquellos contrarios a la ley y los términos de la presente convocatoria._x000a_Adicionalmente, como se estableció en las líneas estratégicas, se consideran gastos o ítems no objeto de_x000a_financiación de los programas de transformación digital, los que se enumeran a continuación:_x000a_• Adecuaciones, reparaciones locativas o de infraestructura física._x000a_• Cánones derivados de contratos de arrendamiento de inmuebles_x000a_• Servicios públicos domiciliarios_x000a_• Impuestos, tasas o contribuciones a cargo del beneficiario que no estén relacionados con los gastos del_x000a_proyecto._x000a_• Gastos financieros y gravámenes a los movimientos financieros_x000a_• Materiales e insumos no relacionados con el proyecto_x000a_• Estudios o diagnósticos del mercado._x000a_• Realización de eventos._x000a_• Seguros y/o pólizas._x000a_• Adquisición de inmuebles._x000a_• Adquisición de muebles, enseres y/o dotación. _x000a_• Gastos de Transporte, viáticos y/o manutención._x000a_• Vehículos automotores (todos) y/o equipos que se asimilen_x000a_• Actividades de construcción que no tengan relación directa e implícita con la implementación y o_x000a_instalación de proyectos o ítems de transformación digital._x000a_• Gastos o costos administrativos u operativo y/o de equipo de trabajo que no tengan relación directa e_x000a_intrínseca a la naturaleza del proyecto._x000a_• Recurso humano que supere el cincuenta por ciento (50%) del costo total del programa objeto de_x000a_financiación._x000a_• Pagos que no se encuentren contemplados como elementos integrantes del salario en los términos de la_x000a_ley laboral._x000a_• Asistencia a seminarios o formación académica, excepto que se encuentren inmersas en el eje 1._x000a_• Pago de deudas o dividendos._x000a_• Inversiones en otras entidades y/o empresas._x000a_• Pagos por creaciones de contenido o pautas publicitarias._x000a_En caso de verificarse que alguno de los beneficiarios de la financiación se encuentra incurso en alguna de las_x000a_condiciones indicadas, se impulsará el procedimiento con el fin de declarar el siniestro y en consecuencia_x000a_exigibilidad de la garantía que ampara los desembolsos realizados, previo debido proceso administrativo_x000a_adelantado en los términos del artículo 34 y siguientes del CPACA.  Con relación a  la presentación de documentos, le informamos que de acuerdo con los lineamientos establecidos en el documento CONDICIONES DE PARTICIPACIÓN CONVOCATORIA DEFINITIVA MINTIC No. 001 de 2021se determinó: 4.1.1.2. PRESENTACIÓN DE PROPUESTA MEDIANTE APODERADO: Si el participante actúa a través de un representante o apoderado, deberá acreditar mediante documento legalmente expedido, que su representante o apoderado está expresamente facultado para presentar la propuesta – solicitud de financiación y notificarse del acto administrativo respectivo en caso de resultar beneficiario."/>
    <d v="2021-06-18T16:44:00"/>
    <x v="0"/>
    <x v="9"/>
    <s v="Daniela Alemán "/>
    <s v="Alvaro"/>
    <n v="29.619722222210839"/>
    <x v="0"/>
    <m/>
    <m/>
  </r>
  <r>
    <x v="439"/>
    <x v="0"/>
    <d v="2021-06-17T11:06:49"/>
    <d v="2021-06-19T11:06:49"/>
    <x v="2"/>
    <s v="(2) Asesoría o consultas sobre la postulación de propuestas"/>
    <s v="ROMÁNTICA STEREO"/>
    <n v="814005650"/>
    <x v="3"/>
    <s v="(0) -Seleccione-"/>
    <x v="117"/>
    <s v="LILIANA GUERRERO"/>
    <n v="3176471518"/>
    <s v="lariat12@hotmail.com"/>
    <s v="Si la presentación de la propuesta se delega, los documentos que se deben adjuntar se sacan de la persona autorizada o del Representante Legal. "/>
    <m/>
    <m/>
    <m/>
    <x v="1"/>
    <x v="2"/>
    <m/>
    <s v="Alvaro"/>
    <s v="Sin Respuesta"/>
    <x v="0"/>
    <m/>
    <m/>
  </r>
  <r>
    <x v="440"/>
    <x v="0"/>
    <d v="2021-06-17T11:06:49"/>
    <d v="2021-06-19T11:06:49"/>
    <x v="0"/>
    <s v="(2) Asesoría o consultas sobre la postulación de propuestas"/>
    <s v="ROMÁNTICA STEREO"/>
    <n v="814005650"/>
    <x v="3"/>
    <s v="(0) -Seleccione-"/>
    <x v="117"/>
    <s v="LILIANA GUERRERO"/>
    <n v="3176471518"/>
    <s v="lariat12@hotmail.com"/>
    <s v=" Podemos postularnos a todos los ejes estratégicos?  Mil gracias, "/>
    <m/>
    <s v="De acuerdo a la solicitud recibida, en el Anexo 5 (Adenda 1) - Anexo Técnico, en el punto 8 “Características y condiciones de los ejes estratégicos para el desarrollo de proyectos objeto de financiación”, se indica que los proyectos objeto de financiación al interior del proceso de implementación del artículo 105 de la Ley 2063 de 2020, deberán enmarcarse en los tres ejes de transformación digital antes referidos, y que corresponden a: _x000a_(i)_x0009_Transformación de la Mentalidad y Cultura Empresarial_x000a_(ii)_x0009_Acompañamiento en la Transformación de los procesos empresariales._x000a_(iii)_x0009_Desarrollo e Implementación de Tecnología para la Transformación Digital._x000a__x000a_De acuerdo a esto, los proyectos que se presenten deberán incluir mínimo una de las líneas estratégicas desarrolladas en los numerales 8.1, 8.2, y 8.3 del documento antes mencionado, así mismo si los proyectos requieren incluir más de una línea estratégica y si el proponente así lo considera, lo puede realizar."/>
    <d v="2021-06-18T16:44:00"/>
    <x v="0"/>
    <x v="9"/>
    <s v="Daniela Alemán "/>
    <s v="Alvaro"/>
    <n v="29.619722222210839"/>
    <x v="0"/>
    <m/>
    <m/>
  </r>
  <r>
    <x v="441"/>
    <x v="2"/>
    <d v="2021-06-17T09:52:46"/>
    <d v="2021-06-19T09:52:46"/>
    <x v="0"/>
    <s v="(3) Solicitudes u observaciones al proceso de convocatoria"/>
    <s v="Emisora La Uva Fm Radio"/>
    <m/>
    <x v="3"/>
    <s v="(0) -Seleccione-"/>
    <x v="11"/>
    <s v="RUBEN DARIO ARIAS B."/>
    <s v="3206778995-3116185807"/>
    <s v="launionstereo@gmail.com"/>
    <s v="Permítame presentarle señora Ministra  Dra Karen Abudinen Abuchaibe , presentarle  un cordial saludoy en mi Calidad de Presidente de las emisoras comunitarias del Valle ,agremiadas en laRec -Fm  y  como Vocero de La Mesa Nacional de Radio Integrada por 15 Redes Regionalesde Emisoras Comunitarias del País que integramos 400 estaciones de radio  comunitaria yDebido a la cantidad de llamadas  recibidas de los Directores de las emisoras afiliadas aNuestra organización radial para que se solicite a la Señora Ministra Tics se nos amplié elPlazo hasta el 15 de julio de 2021 para que se recepcionen los documentos respectivos dela Convocatoria No. 001  para La Transformación Digital  y fortalecimiento de los mediosDe comunicación en Cualquiera de las Etapas de Negocios  en el marco de la ReactivaciónEconómica."/>
    <s v="https://mintic.sharepoint.com/:f:/g/direccion_economia_digital/Ejds0l-6zlpHsQ6_oSbf4ysBBQAzrb8Ssd3KXhrP6Z7VFQ?e=FxpEfo"/>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Nicolas"/>
    <n v="29.203888888761867"/>
    <x v="23"/>
    <m/>
    <m/>
  </r>
  <r>
    <x v="442"/>
    <x v="0"/>
    <d v="2021-06-17T11:28:54"/>
    <d v="2021-06-19T11:28:54"/>
    <x v="0"/>
    <s v="(3) Solicitudes u observaciones al proceso de convocatoria"/>
    <s v="Emisora Comunitaria Casa de la Cultura Campesina. Tierralta Cordoba"/>
    <n v="8120016823"/>
    <x v="3"/>
    <s v="(0) -Seleccione-"/>
    <x v="118"/>
    <s v="Victor Antonio Pantoja Ubarne."/>
    <n v="3128119089"/>
    <s v="casadelaculturacampesina@hotmail.com "/>
    <s v="De la manera más cordial y desde la perspectiva  de las situaciones de nuestras Regiones y de nuestras Emisoras ante eta situación de salud Mundial y Nacional  les pido en representación de la Emisora Comunitaria de la Casa de la Cultura Campesina del Municipio de Tierralta al Sur  del Departamento de Córdoba que por favor se  amplié  la convocatoria No.  001 de fortalecimiento de los medios de comunicación hasta el 15 de julio de 2021. Gracias por la atención prestada."/>
    <s v="https://mintic.sharepoint.com/:w:/g/direccion_economia_digital/EUqO3jQFNGZBq42XFomUYZEB8qsiayCdiJRMRQimIsGjZQ?e=5hkTDa"/>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7.601666666567326"/>
    <x v="0"/>
    <m/>
    <m/>
  </r>
  <r>
    <x v="443"/>
    <x v="0"/>
    <d v="2021-06-17T11:46:37"/>
    <d v="2021-06-19T11:46:37"/>
    <x v="0"/>
    <s v="(3) Solicitudes u observaciones al proceso de convocatoria"/>
    <s v="Arturo Benedetti Mendoza"/>
    <n v="14883904"/>
    <x v="3"/>
    <s v="(0) -Seleccione-"/>
    <x v="39"/>
    <s v="Carlos Arturo Benedetti Mendoza"/>
    <n v="3113184167"/>
    <s v="bndttipaz@gmail.com"/>
    <s v="Respetuosamente cómo hago para inscribirme y conocer el debido proceso estratégico de la inscripción"/>
    <m/>
    <s v="En atención a su solicitud se le informa al interesado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4. “REQUISITOS HABILITANTES”, podrá consultar los requisitos tanto jurídicos como técnicos definitivos, adicionalmente dentro de este documento en el numeral 6 “DOCUMENTOS DE LA PROPUESTA”, encontrara todos los documentos indispensables para presentar su propuesta, el cual su deberá contener la totalidad de los documentos establecidos en los numerales 7, 8 y 9 del anexo 5. Anexo técnico (Adenda 1) y en los capítulos 3 y 4 de la presente convocatoria y los siguientes anexos: _x000a__x000a_• ANEXO 1 - CARTA DE PRESENTACIÓN _x000a_• ANEXO 2 - COMPROMISO ANTICORRUPCIÓN _x000a_• ANEXO 3 - CERTIFICACIÓN DE CUMPLIMIENTO DEL PAGO DE CONTRIBUCIONES Y APORTES PARAFISCALES. _x000a_• ANEXO 4 – PROPUESTA DE CONTENIDO METODOLÓGICO _x000a_• ANEXO 4.1 PLAN DE TRABAJO _x000a_• ANEXO 4.2. ESTUDIO DE MERCADO _x000a_• ANEXO 4.3 PRESUPUESTO _x000a_• ANEXO 5 - ANEXO TÉCNICO. _x000a_• ANEXO 6 – DISTRIBUCIÓN RECURSOS IMPLEMENTACIÓN ARTICULO 105 LEY 2063/2020 _x000a_• ANEXO 7 – AUTORIZACION DE MANEJO DE DATOS _x000a_• ANEXO 8 – PROYECTO DE RESOLUCIÓN ASIGINACIÓN DE RECURSOS _x000a_• ANEXO 9- PROTOCOLO DE INDISPONIBILIDAD PARA LA PRESENTACIÓN DE PROPUESTAS A LA CONVOCATORIA EXPEDIDO POR EL MINTIC. _x000a__x000a_Por otra parte complementando su solicitud, para la Categoria 1 Radiodifusión sonora, se le informa al interesado que en el anexo N° 5 (Adenda 1) “Anexo Técnico”, en el numeral 7, IDENTIFICACION DE LAS CATEGORIAS, REQUISITOS Y CONDICIONES DE PARTICIPACION, en el item 7.1 Categoría No. 1 Radiodifusión sonora, en el item 7.1.1 “Requisitos específicos por subcategoría”, se indica los requisitos, los cuales son: _x000a_1. Se encuentre vigente y operando al 11 de marzo de 2020. _x000a_2. Se encuentre vigente y operando al momento del cierre de la convocatoria (fecha límite para presentar propuestas). _x000a_3. Tenga vigencia mínima al 31 de diciembre de 2023. _x000a_4. Corresponda a una estación Clase A, B, C y D. _x000a_5. Los proveedores del servicio de radiodifusión sonora que ostenten dicha condición en emisoras (estaciones) tanto en la tecnología de transmisión en amplitud modulada (A.M.), como en la frecuencia modulada (F.M.) se encuentran habilitados para presentar una propuesta por cada una de las concesiones otorgadas, siempre que cumplan con los requisitos establecidos en los numerales anteriores. _x000a_Asi mismo, tener en cuenta en punto 7.1.4 Exclusiones aplicables a la subcategoría No. 1 “Radiodifusión Sonora”. _x000a_1. Proveedores del servicio de radiodifusión sonora de interés público, regulado en el Título IV de la Resolución 415 del 13 de abril de 2010. _x000a_2. Las cadenas radiales de que trata el Capítulo II del Título III de la Resolución 415 del 13 de abril de 2010, cuando presenten propuestas a título de la organización. _x000a_3. Uniones Temporales y/o consorcios diferentes a los que se regulan en el numeral segundo de las “Condiciones comunes a las subcategorías de radiodifusión sonora 1.1. Proveedores radiodifusión sonora emisoras Clase A, 1.2. Proveedores radiodifusión sonora emisoras Clase B y 1.3. Proveedores radiodifusión sonora emisoras Clase C” regulada para la categoría. _x000a_4. Otras formas de radiodifusión digital o tecnologías online. _x000a_5. No podrá incluirse como un componente de los proyectos de transformación digital al interior de la convocatoria, aquellas actividades que tengan por objeto la red de distribución (transmisión) y/o contribución. Es importante tener en cuenta que adicionalmente a los requisitos que debe cumplir como medio de comunicación en este caso como Radiodifusión sonora, también se deberá cumplir con los requisitos técnicos, jurídicos y condiciones que se establecen puntualmente en cada una de las Líneas estratégicas de los ejes estratégicos para el desarrollo o ejecución del proyecto. _x000a__x000a_Finalmente para presentar su propuesta, en el micrositio https://www.mintic.gov.co/transformaciondigitalmedios, debe ir al botón “Presente su propuesta aquí”, donde se le debe dar clic en el boton “solicitar usuario” y llenando el formulario completamente, tendrá su clave y usuario de acceso. Cabe aclarar que se puede tener acceso a la convocatoria, desde el pasado 27 de Mayo de 2021 y hasta el 25 de junio de 2021. Adicionalmente lo invitamos a ingresar al micrositio y estudiar los documentos allí publicados en la pestaña &quot;Documentos del proceso&quot;, de igual manera cualquier duda e inquietud que sea generada podrá presentarla por este mismo medio en la pestaña Centro de consultas diligenciando completamente los datos relacionados._x000a_"/>
    <d v="2021-06-18T17:00:00"/>
    <x v="0"/>
    <x v="1"/>
    <s v="Daniela Alemán"/>
    <s v="Alvaro"/>
    <n v="29.223055555543397"/>
    <x v="0"/>
    <m/>
    <m/>
  </r>
  <r>
    <x v="444"/>
    <x v="0"/>
    <d v="2021-06-17T11:51:20"/>
    <d v="2021-06-19T11:51:20"/>
    <x v="0"/>
    <s v="(3) Solicitudes u observaciones al proceso de convocatoria"/>
    <s v="Parroquia San Francisco de Sales"/>
    <n v="832003651"/>
    <x v="3"/>
    <s v="(0) -Seleccione-"/>
    <x v="119"/>
    <s v="Luis Eduardo Orjuela"/>
    <n v="3118043950"/>
    <s v="sanfrancisco1064@yahoo.com"/>
    <s v="Referencia: Convocatoria &quot;Para Financiar e Implementar Planes, Programas o Proyectos, para Apoyar la Transformación Digital de los Medios de Comunicación, en Cualquiera de las Etapas del Negocio en el Marco de la Reactivación Económica&quot;. Por medio de la presente solicitamos ampliar el plazo para la entrega de la documentación y los proyectos correspondientes a la convocatoria de la referencia. Tal petición se basa en las múltiples dificultades que se han presentado para la recopilación de materiales y la cantidad de requisitos adicionales que están en manos de terceros como estudios de mercado, cotizaciones, hojas de vida y demás. Por lo anterior, esperamos la ampliación del plazo del proceso en por lo menos 4 semanas más, a fin de hacer parte de esta convocatoria.  Gracias por la atención y en espera de que sea atendida nuestra solicitud señores MINTIC. "/>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7.227777777763549"/>
    <x v="0"/>
    <m/>
    <m/>
  </r>
  <r>
    <x v="445"/>
    <x v="2"/>
    <d v="2021-06-17T11:36:02"/>
    <d v="2021-06-19T11:36:02"/>
    <x v="2"/>
    <s v="(2) Asesoría o consultas sobre la postulación de propuestas"/>
    <s v="HELGA LORENA ANGARITA CROSWAYTHE"/>
    <n v="52202041"/>
    <x v="0"/>
    <s v="(0) -Seleccione-"/>
    <x v="11"/>
    <s v="HELGA LORENA ANGARITA CROSWAYTHE"/>
    <n v="3108896695"/>
    <s v="redintercabletvcolombia@gmail.com"/>
    <s v="De la manera más atenta pedimos a la Señora Ministra Karen Abudinen la revisión de la noinclusión  de  los  canales  de  producción  propia  privados  que  se  emiten  en  la  televisión  cerrada  deColombia en el proyecto de los 85 mil millones-_x000a__x000a__x000a_Recurrimos a usted seguros de contar con su atención.En el proyecto de 85 mil millones de  transformación  digital  y  reactivación  económica  no  se  incluyeron  los  canales  de producción que se emiten a través de los sistemas de televisión cerrada._x000a__x000a_Si bien es cierto tenemos un vacio legal que no los tiene en cuentaen laley 182 y su posterior legislación,en el país existen mas de 500 canales de televisión que se emiten a través de la televisión cerrada (tv comunitaria y tv por suscripción)._x000a__x000a_Estos canales de televisión,medios de comunicación,que no pueden confundirse con la prestación del  servicio  de televisión cerrada (tv comunitaria  o tv por  suscripción) son independientes de los prestadores del  servicio  de televisión y fueron creados con  sus respectivas  cámaras  de  comercio llegandoa  millones  de  colombianos.son  empresas independientes tienen su propia organización, empleados y cumplen un importante papel informativo en la provincia_x000a__x000a_Si bien es cierto el vacio legal que no tiene en cuenta a estos canales de televisión, lo cual debe ser materia de una reforma que los incluya en la legislación, en el marco de lo que es la televisión en Colombia, esto hoy no puede ser la causa que estos canales de televisión, que con tanto esfuerzohan logrado mantenerse con vida pese a la crisis de pandemia y la de situación de crisis social del país, no estén incluidos de manera clara en  la  convocatoria  de  este  proyecto  que  ha  sido  un  oasis  para  los  medios  de comunicación en Colombia."/>
    <s v="https://mintic.sharepoint.com/:f:/g/direccion_economia_digital/En-gfNHNLtZBttmUK5uJQFMBuJVt8_w9w3TPjHmdRe5Wvg?e=E9zmpR"/>
    <m/>
    <m/>
    <x v="1"/>
    <x v="2"/>
    <m/>
    <s v="Nicolas"/>
    <s v="Sin Respuesta"/>
    <x v="24"/>
    <m/>
    <m/>
  </r>
  <r>
    <x v="446"/>
    <x v="0"/>
    <d v="2021-06-17T14:25:09"/>
    <d v="2021-06-19T14:25:09"/>
    <x v="0"/>
    <s v="(3) Solicitudes u observaciones al proceso de convocatoria"/>
    <s v="JUNTA DE ACCON COMUNAL MIRADOR SGUNDA ETAPA"/>
    <n v="890806551"/>
    <x v="3"/>
    <s v="(0) -Seleccione-"/>
    <x v="120"/>
    <s v="DANIELA GUARIN LOPEZ "/>
    <n v="3117112308"/>
    <s v="miradorstere@hotmail.com"/>
    <s v="Solicitud de ampliación de la convocatoria  N° 001 de fortalecimiento de los medios de comunicacion hasta el 15 de julio; mil gracias."/>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4.664166666509118"/>
    <x v="0"/>
    <m/>
    <m/>
  </r>
  <r>
    <x v="447"/>
    <x v="0"/>
    <d v="2021-06-17T14:27:53"/>
    <d v="2021-06-19T14:27:53"/>
    <x v="0"/>
    <s v="(2) Asesoría o consultas sobre la postulación de propuestas"/>
    <s v="CLUB FESTIVAL FOLCLORICO ESTUDIANTIL ALCARAVAN DE ORO"/>
    <n v="844001706"/>
    <x v="3"/>
    <s v="(0) -Seleccione-"/>
    <x v="121"/>
    <s v="JOSE RAFAEL ABRIL GIRON"/>
    <n v="3142170576"/>
    <s v="caporal88.7@hotmail.com"/>
    <s v="Para solicitar ampliación del plazo para la presentación de los proyectos de la convocatoria que se cierra el 25 de junio pero estamos muy corridos de tiempo"/>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4.618611110956408"/>
    <x v="0"/>
    <m/>
    <m/>
  </r>
  <r>
    <x v="448"/>
    <x v="0"/>
    <d v="2021-06-17T14:35:30"/>
    <d v="2021-06-19T14:35:30"/>
    <x v="0"/>
    <s v="(2) Asesoría o consultas sobre la postulación de propuestas"/>
    <s v="JUNTA DE ACCION COMUNAL MIRADOR SEGUNDA ETAPA"/>
    <n v="890806551"/>
    <x v="3"/>
    <s v="(0) -Seleccione-"/>
    <x v="120"/>
    <s v="DANIELA GUARIN LOPEZ "/>
    <n v="3117112308"/>
    <s v="miradorstere@hotmail.com"/>
    <s v="Muy buenas tardes, estamos interesado en  presentar la propuesta de implementación tecnológica   pero tenemos poco conocimiento en cuanto a los  requisitos exigido para la presentación de la misma y en su proceso, agradecemos nos puedan brindar ayuda e información, mil gracias quedo atenta;  cordial saludo."/>
    <m/>
    <s v="Teniendo en cuenta su consulta y el interés de participar en la siguiente convocatoria en la Categoria 1 Radiodifusión sonora,  se le informa al interesado que en el anexo N° 5 (Adenda 1) “Anexo Técnico”, en el numeral  7, IDENTIFICACION DE LAS CATEGORIAS, REQUISITOS Y CONDICIONES DE PARTICIPACION, en el item 7.1 Categoría No. 1 Radiodifusión sonora, en el item 7.1.1 Requisitos específicos por subcategoría, se indica los requisitos, los cuales son:_x000a_1. Se encuentre vigente y operando al 11 de marzo de 2020._x000a_2. Se encuentre vigente y operando al momento del cierre de la convocatoria (fecha límite para presentar propuestas)._x000a_3. Tenga vigencia mínima al 31 de diciembre de 2023._x000a_4. Corresponda a una estación Clase A, B, C y D._x000a_5. Los proveedores del servicio de radiodifusión sonora que ostenten dicha condición en emisoras (estaciones) tanto en la tecnología de transmisión en amplitud modulada (A.M.), como en la frecuencia modulada (F.M.) se encuentran habilitados para presentar una propuesta por cada una de las concesiones otorgadas, siempre que cumplan con los requisitos establecidos en los numerales anteriores._x000a_Asi mismo, tener en cuenta en punto 7.1.4 Exclusiones aplicables a la subcategoría No. 1 “Radiodifusión Sonora”._x000a_1. Proveedores del servicio de radiodifusión sonora de interés público, regulado en el Título IV de la Resolución 415 del 13 de abril de 2010._x000a_2. Las cadenas radiales de que trata el Capítulo II del Título III de la Resolución 415 del 13 de abril de 2010, cuando presenten propuestas a título de la organización. _x000a_3. Uniones Temporales y/o consorcios diferentes a los que se regulan en el numeral segundo de las “Condiciones comunes a las subcategorías de radiodifusión sonora 1.1. Proveedores radiodifusión sonora emisoras Clase A, 1.2. Proveedores radiodifusión sonora emisoras Clase B y 1.3. Proveedores radiodifusión sonora emisoras Clase C” regulada para la categoría._x000a_4. Otras formas de radiodifusión digital o tecnologías online._x000a_5. No podrá incluirse como un componente de los proyectos de transformación digital al interior de la convocatoria, aquellas actividades que tengan por objeto la red de distribución (transmisión) y/o contribución._x000a_Es importante tener en cuenta que adicionalmente a los requisitos que debe cumplir como medio de comunicación en este caso como Radiodifusión sonora, también se deberá cumplir con los requisitos técnicos, jurídicos y condiciones que se establecen puntualmente en cada una de las Líneas estratégicas de los ejes estratégicos para el desarrollo o ejecución del proyecto presentado los cuales son: Item 8.1 EJE 1 - TRANSFORMACIÓN DE LA MENTALIDAD Y CULTURA EMPRESARIAL - CAPACITACION, Item 8.2 EJE 2 – ACOMPAÑAMIENTO EN LA TRANSFORMACIÓN DE LOS PROCESOS EMPRESARIALES y Item 8.3 EJE 3 – DESARROLLO E IMPLEMENTACIÓN DE TECNOLOGÍA PARA LA TRANSFORMACIÓN DIGITAL expresados en el anexo N° 5 (Adenda 1) “Anexo Técnico”._x000a_Finalmente lo invitamos a ingresar al micrositio de la convocatoria en el siguiente Link https://www.mintic.gov.co/transformaciondigitalmedios y estudiar los documentos allí publicados en la pestaña Documentos del proceso, de igual manera cualquier duda e inquietud que sea generada podrá presentarla por este mismo medio en la pestaña Centro de consultas diligenciando completamente los datos relacionados._x000a_"/>
    <d v="2021-06-18T17:43:00"/>
    <x v="0"/>
    <x v="12"/>
    <s v="Daniela Alemán"/>
    <s v="Alvaro"/>
    <n v="27.124999999883585"/>
    <x v="0"/>
    <m/>
    <m/>
  </r>
  <r>
    <x v="449"/>
    <x v="1"/>
    <d v="2021-06-17T15:02:00"/>
    <d v="2021-06-19T15:02:00"/>
    <x v="0"/>
    <s v="(1) Problemas o inquietudes técnicas en las plataformas"/>
    <s v="Asociación de comunicación comunitaria de Mogotes "/>
    <m/>
    <x v="3"/>
    <s v="(0) -Seleccione-"/>
    <x v="11"/>
    <s v="Mogotes Estéreo 103.2 FM."/>
    <n v="3209313943"/>
    <s v="mogotestereo@gmail.com"/>
    <s v="Buenas  tardes ,  al ingresar al Link  que envió en el correo, ese procedimiento se ha  realizado pero  aparece es el  correo de hotmail.  que ya  no existe , por eso no se ha podido recuperar la clave, tampoco me permite crear usuario por lo que ya está creado.  necesito  ayuda_x000a__x000a_ muchas gracias _x000a__x000a_"/>
    <m/>
    <s v="Cordial saludo,_x000a__x000a_Señores: ASOCIACION DE COMUNICACION COMUNITARIA DE MOGOTES_x000a__x000a_De acuerdo a su solicitud se realiza la modificación del correo electrónico de ustedes y de igual forma se realiza un cambio de clave interno para ingresar al aplicativo, si desea cambiar la contraseña debe ingresar al siguiente enlace:  https://bpm.mintic.gov.co/AP/Visitor.aspx?id=827&amp;idPortal=0&amp;ReturnUrl=%2fAP%2 fHome.aspx%3 fidFr m%3d709 _x000a__x000a_Usuario: 804004941_x000a_Clave : mogotestereo_x000a__x000a_Quedamos atentos a cualquier inquietud o información adicional que se requiera."/>
    <d v="2021-06-18T08:28:00"/>
    <x v="2"/>
    <x v="13"/>
    <m/>
    <s v="Alvaro"/>
    <n v="17.433333333407063"/>
    <x v="0"/>
    <m/>
    <m/>
  </r>
  <r>
    <x v="450"/>
    <x v="0"/>
    <d v="2021-06-17T15:41:48"/>
    <d v="2021-06-19T15:41:48"/>
    <x v="0"/>
    <s v="(1) Problemas o inquietudes técnicas en las plataformas"/>
    <s v="Carlos Castillo "/>
    <n v="10489014"/>
    <x v="0"/>
    <s v="(0) -Seleccione-"/>
    <x v="122"/>
    <s v="Carlos Castillo "/>
    <n v="3105020320"/>
    <s v="cauca@mintic.gov.co "/>
    <s v="La consulta es si estrictamente debe participar persona jurídica. Y si una junta de acción comunal o asociación de juntas de acción comunal puede participar en la convocatoria.  Gracias "/>
    <m/>
    <s v="En atención a su consulta le indicamos que para poder participar en las diferentes categorías como los son Radiodifusión sonora, Televisión, Periódicos, Revistas y Medios de comunicación digitales, de la presente convocatoria “Convocatoria de Transformación Digital y Fortalecimiento de los Medios de Comunicación”, se estableció que está dirigida para las personas jurídicas y/o naturales debidamente constituidas en Colombia y que se encuentren interesadas en acceder a la financiación de proyectos de qué trata el artículo 105 de la Ley 2063 de 2020, donde deberán acreditar como mínimo los requisitos y condiciones establecidos en los anexos publicados en el micrositio:  https://www.mintic.gov.co/transformaciondigitalmedios_x000a_"/>
    <d v="2021-06-18T17:20:00"/>
    <x v="0"/>
    <x v="0"/>
    <s v="Daniela Alemán"/>
    <s v="Alvaro"/>
    <n v="25.63666666665813"/>
    <x v="0"/>
    <m/>
    <m/>
  </r>
  <r>
    <x v="451"/>
    <x v="0"/>
    <d v="2021-06-17T15:59:30"/>
    <d v="2021-06-19T15:59:30"/>
    <x v="0"/>
    <s v="(2) Asesoría o consultas sobre la postulación de propuestas"/>
    <s v="Asociación de Mujeres del Municipio de Caicedo ASMUCA"/>
    <n v="811042764"/>
    <x v="3"/>
    <s v="(0) -Seleccione-"/>
    <x v="123"/>
    <s v="Yuber Felipe Molina Murillo"/>
    <n v="3113528742"/>
    <s v="asociacionmujerescaicedo@gmail.com"/>
    <s v="El valor máximo del proyecto para aplicar a la convocatoria de una emisora clase b 1.4 (emisora comunitaria) es de $83.333.333 (Ochenta y tres millones trecientos treinta y tres mil, trecientos treinta y tres pesos) así es? "/>
    <m/>
    <s v="En atención a su solicitud se le indica que como bien se afirma en el documento 5 Anexo Técnico (Adenda 1) ítem 7. IDENTIFICACION DE LAS CATEGORIAS, REQUISITOS Y CONDICIONES DE PARTICIPACION subitem 7.1 Categoría No. 1 Radiodifusión sonora indicando lo siguiente respecto a los montos así: _x000a__x000a_La categoría “Radiodifusión Sonora”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 Para su desarrollo se cuenta con un presupuesto de TREINTA MIL NOVECIENTOS VEINTITRES MIL MILLONES DOSCIENTOS VEINTITRES MIL CUATROCIENTOS SETENTA Y TRES PESOS MONEDA CORRIENTE ($ 30.923.223.473 M/CTE), distribuido en cuatro (4) subcategorías establecidas en razón a las clasificaciones de las emisoras (1.1. Clase A, 1.2. Clase B, 1.3. Clase C y 1.4. Clase D), así:  _x000a_  _x000a_Categoría _x0009_Dirigida a _x0009_Subcategoría _x0009_Valor máximo para financiar por Proyecto _x0009_Valor máximo para financiar por Subcategoría _x0009_Valor máximo para financiar por Categoría _x000a_1.1. Clase A: Valor máximo para financiar por Proyecto Hasta $ 100.000.000 - Valor máximo para financiar por Subcategoría Hasta $ 3.640.000.000._x000a_ _x000a_1.2. Clase B: Valor máximo para financiar por Proyecto Hasta $83.333.333 - Valor máximo para financiar por Subcategoría Hasta $ 9.240.317.275_x000a__x000a_1.3. Clase C: Valor máximo para financiar por Proyecto Hasta $   66.666.666 - Valor máximo para financiar por Subcategoría Hasta $ 10.596.185.194._x000a__x000a_1.4. Clase D:  Valor máximo para financiar por Proyecto Hasta $   50.000.000 - Valor máximo para financiar por Subcategoría Hasta $ 7.446.721.004_x000a_ _x000a__x000a__x000a_"/>
    <d v="2021-06-18T17:38:00"/>
    <x v="0"/>
    <x v="11"/>
    <s v="Daniela Alemán"/>
    <s v="Alvaro"/>
    <n v="25.641666666779201"/>
    <x v="0"/>
    <m/>
    <m/>
  </r>
  <r>
    <x v="452"/>
    <x v="0"/>
    <d v="2021-06-17T16:27:03"/>
    <d v="2021-06-19T16:27:03"/>
    <x v="0"/>
    <s v="(2) Asesoría o consultas sobre la postulación de propuestas"/>
    <s v="CORPORACION DE CULTURA Y TURISMO"/>
    <n v="832010415"/>
    <x v="3"/>
    <s v="(0) -Seleccione-"/>
    <x v="124"/>
    <s v="HENRY CAMRO MACIAS"/>
    <n v="3014491671"/>
    <s v="henrycanromacias@gmail.com"/>
    <s v="buenas tardes, la inquietud es cuanto es el monto máximo asignado para emisora comunitaria, esto es para en  el presupuesto ajustarlo al valor asignado, en las primeros anexos decia que era de cien millones de pesos por proyecto dado a las emisoras, pero no veo que haya cambiado el monto o si? este en la linea estratégica 2 para adquisición de equipos y sotfware. muchas gracias"/>
    <m/>
    <s v="Dando claridad a su solicitud en el Anexo 6 –Distribución De Recursos -Implementación Artículo 105 Ley 2063/2020 se pueden encontrar los valores asignados según la Tabla 6: Descripción de la Categoría 1 (Radiodifusión sonora) Dirigida a : Medios de comunicación colombianos, cuyo canal de difusión es la radiodifusión sonora, y cuya programación sea comercial o comunitario, debidamente constituidos y autorizados para operar de acuerdo_x000a_con las normas legales vigentes, siempre y cuando este activa y transmitiendo antes del 11 de marzo del año 2020. La distribución de recursos es la siguiente:    _x000a_1.1. Clase A: Valor máximo para financiar por Proyecto Hasta $ 100.000.000 - Valor máximo para financiar por Subcategoría Hasta $ 3.640.000.000._x000a_ _x000a_1.2. Clase B: Valor máximo para financiar por Proyecto Hasta $83.333.333 - Valor máximo para financiar por Subcategoría Hasta $ 9.240.317.275_x000a__x000a_1.3. Clase C: Valor máximo para financiar por Proyecto Hasta $   66.666.666 - Valor máximo para financiar por Subcategoría Hasta $ 10.596.185.194._x000a__x000a_1.4. Clase D:  Valor máximo para financiar por Proyecto Hasta $   50.000.000 - Valor máximo para financiar por Subcategoría Hasta $ 7.446.721.004                                                                           "/>
    <d v="2021-06-18T18:10:00"/>
    <x v="0"/>
    <x v="9"/>
    <s v="Daniela Alemán"/>
    <s v="Alvaro"/>
    <n v="25.715833333320916"/>
    <x v="0"/>
    <m/>
    <m/>
  </r>
  <r>
    <x v="453"/>
    <x v="0"/>
    <d v="2021-06-17T16:27:55"/>
    <d v="2021-06-19T16:27:55"/>
    <x v="0"/>
    <s v="(2) Asesoría o consultas sobre la postulación de propuestas"/>
    <s v="CORPORACION DE CULTURA Y TURISMO"/>
    <n v="832010415"/>
    <x v="3"/>
    <s v="(0) -Seleccione-"/>
    <x v="88"/>
    <s v="HENRY CAMRO MACIAS"/>
    <n v="3014491671"/>
    <s v="henrycanromacias@gmail.com"/>
    <s v="buenas tardes, la inquietud es cuanto es el monto máximo asignado para emisora comunitaria, esto es para en  el presupuesto ajustarlo al valor asignado, en las primeros anexos decia que era de cien millones de pesos por proyecto dado a las emisoras, pero no veo que haya cambiado el monto o si? este en la linea estratégica 2 para adquisición de equipos y sotfware. muchas gracias"/>
    <m/>
    <s v="Dando claridad a su solicitud en el Anexo 6 –Distribución De Recursos -Implementación Artículo 105 Ley 2063/2020 se pueden encontrar los valores asignados según la Tabla 6: Descripción de la Categoría 1 (Radiodifusión sonora) Dirigida a : Medios de comunicación colombianos, cuyo canal de difusión es la radiodifusión sonora, y cuya programación sea comercial o comunitario, debidamente constituidos y autorizados para operar de acuerdo_x000a_con las normas legales vigentes, siempre y cuando este activa y transmitiendo antes del 11 de marzo del año 2020. La distribución de recursos es la siguiente:    _x000a_1.1. Clase A: Valor máximo para financiar por Proyecto Hasta $ 100.000.000 - Valor máximo para financiar por Subcategoría Hasta $ 3.640.000.000._x000a_ _x000a_1.2. Clase B: Valor máximo para financiar por Proyecto Hasta $83.333.333 - Valor máximo para financiar por Subcategoría Hasta $ 9.240.317.275_x000a__x000a_1.3. Clase C: Valor máximo para financiar por Proyecto Hasta $   66.666.666 - Valor máximo para financiar por Subcategoría Hasta $ 10.596.185.194._x000a__x000a_1.4. Clase D:  Valor máximo para financiar por Proyecto Hasta $   50.000.000 - Valor máximo para financiar por Subcategoría Hasta $ 7.446.721.004                     "/>
    <d v="2021-06-18T18:10:00"/>
    <x v="0"/>
    <x v="9"/>
    <s v="Daniela Alemán"/>
    <s v="Alvaro"/>
    <n v="25.701388888992369"/>
    <x v="0"/>
    <m/>
    <m/>
  </r>
  <r>
    <x v="454"/>
    <x v="0"/>
    <d v="2021-06-17T16:29:12"/>
    <d v="2021-06-19T16:29:12"/>
    <x v="0"/>
    <s v="(3) Solicitudes u observaciones al proceso de convocatoria"/>
    <s v="Asociación de comunicación comunitaria de Mogotes "/>
    <n v="804004941"/>
    <x v="3"/>
    <s v="(0) -Seleccione-"/>
    <x v="62"/>
    <s v="Maria Yoana Cruz "/>
    <n v="3142686948"/>
    <s v="mogotestereo@gmail.com"/>
    <s v=" buenas  tardes, me gustaría sugerir si es posible  se   amplié la convocatoria No.  001 de fortalecimiento de los medios de comunicación hasta el 15 de julio de 2021."/>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2.596666666562669"/>
    <x v="0"/>
    <m/>
    <m/>
  </r>
  <r>
    <x v="455"/>
    <x v="0"/>
    <d v="2021-06-17T17:23:55"/>
    <d v="2021-06-19T17:23:55"/>
    <x v="0"/>
    <s v="(3) Solicitudes u observaciones al proceso de convocatoria"/>
    <s v="Asivag estéreo "/>
    <n v="832001472"/>
    <x v="3"/>
    <s v="(0) -Seleccione-"/>
    <x v="58"/>
    <s v="Jazmín Rocio Beltrán "/>
    <n v="3212460927"/>
    <s v="Asivag101.3@gmail.com"/>
    <s v="Hola buenas tardes les enviamos un cordial saludo desde ASIVAG ST Gachancipa el presente correo es para unirnos a la petición de las radios comunitarias y Fedemedios para que nos permitan ampliar el plazo para presentar la documentación requerida para el proyecto de transformación digital de los medios de comunicación .   _x000a_                                                                                                               _x000a_Respetuoso saludo, _x000a__x000a_Por medio de la presente solicitamos ampliar el plazo para la entrega de la documentación y los proyectos correspondientes a la convocatoria de la referencia. Tal petición se basa en las múltiples dificultades que se han reportado por parte de nuestras afiliadas._x000a__x000a_La recopilación de materiales y la cantidad de requisitos adicionales que están en manos de terceros como estudios de mercado, cotizaciones, hojas de vida y demás, hacen imposible la presentación para la mayor parte de las radios comunitarias. _x000a__x000a_Por lo anterior, esperamos la ampliación del proceso en por lo menos 2 semanas más, a fin de contar con una amplia participación. _x000a__x000a_Atentamente,_x000a_"/>
    <s v="https://mintic.sharepoint.com/:b:/g/direccion_economia_digital/ET5SOBZyBWBAuy2iRwpusXABZpAkXd4POGILojPqhnwY9Q?e=gDw58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1.68472222215496"/>
    <x v="0"/>
    <m/>
    <m/>
  </r>
  <r>
    <x v="456"/>
    <x v="0"/>
    <d v="2021-06-17T18:04:50"/>
    <d v="2021-06-19T18:04:50"/>
    <x v="0"/>
    <s v="(2) Asesoría o consultas sobre la postulación de propuestas"/>
    <s v="INTHINK"/>
    <n v="0"/>
    <x v="0"/>
    <s v="(0) -Seleccione-"/>
    <x v="5"/>
    <s v="PAOLA NUÑEZ"/>
    <n v="3214088890"/>
    <s v="PAOLAH@DIGIWAY.CO"/>
    <s v="Buenas tardes, nos gustaría saber si una empresa que está registrada con los códigos 6311 Procesamiento de datos hosting, 6312 Portales web, 6310 Publicidad, 4791 Comercio al por menor realizado por Internet, podría participar en la convocatoria."/>
    <m/>
    <s v="De acuerdo a la solicitud recibida, le informamos que esta convocatoria está dirigida solamente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si considera que su perfil encaja dentro de los términos, condiciones, requisitos técnicos y jurídicos podrá postular su propuesta. Por lo anterior invitamos a consultar los términos de participación en los anexos publicados en el micrositio: https://www.mintic.gov.co/transformaciondigitalmedios, y por último en dado caso de presentarse inquietudes adicionales lo invitamos a formular de manera clara y concisa sus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
    <d v="2021-06-18T18:13:00"/>
    <x v="0"/>
    <x v="1"/>
    <s v="Daniela Alemán"/>
    <s v="Alvaro"/>
    <n v="24.136111111147329"/>
    <x v="0"/>
    <m/>
    <m/>
  </r>
  <r>
    <x v="457"/>
    <x v="0"/>
    <d v="2021-06-17T18:11:28"/>
    <d v="2021-06-19T18:11:28"/>
    <x v="0"/>
    <s v="(3) Solicitudes u observaciones al proceso de convocatoria"/>
    <s v="Asociacion Comunitaria la Voz de la milagrosa- Chipata stereo"/>
    <n v="1111806060"/>
    <x v="3"/>
    <s v="(0) -Seleccione-"/>
    <x v="60"/>
    <s v="MONICA ALEJANDRA BAQUERO "/>
    <n v="3209081868"/>
    <s v="mondrabp@gmail.com"/>
    <s v="Solicito encarecida y respetuosamente que se  amplíe la convocatoria No.  001 de fortalecimiento de los medios de comunicación hasta el 15 de julio de 2021. PARA FINANCIAR E IMPLEMENTAR PROYECTOS, PARA APOYAR  LA TRANSFORMACIÓN DIGITAL DE LOS MEDIOS DE COMUNICACIÓN EL MARCO DE LA REACTIVACIÓN ECÓNOMICA"/>
    <s v="https://mintic.sharepoint.com/:f:/g/direccion_economia_digital/EqpqUQSFMadPj4qMhrMU_xYBPBGZLbKS5XAnxrZQAxMHsg?e=UAwSsn"/>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20.892222222173586"/>
    <x v="0"/>
    <m/>
    <m/>
  </r>
  <r>
    <x v="458"/>
    <x v="0"/>
    <d v="2021-06-18T09:42:01"/>
    <d v="2021-06-20T09:42:01"/>
    <x v="0"/>
    <s v="(3) Solicitudes u observaciones al proceso de convocatoria"/>
    <s v="Asuepinar"/>
    <n v="840000362"/>
    <x v="3"/>
    <s v="(0) -Seleccione-"/>
    <x v="88"/>
    <s v="Henry fernando castillo campaz"/>
    <n v="3155044097"/>
    <s v="mipana3308@hotmail.com"/>
    <s v="Ante lo dispendios de los requisitos solicitamos ampliación del plazo,o"/>
    <m/>
    <s v="En atención a la observación allegada, y teniendo en cuenta que corresponde a una petición reiterada en las cuales solicitan la ampliación del plazo previsto para la presentación de las propuestas, a efectos que puedan contar con un tiempo adicional para la estructuración, con el fin de promover los principios constitucionales asociados a la función pública como el debido proceso, la transparencia y la participación de las comunidades y organizaciones interesadas en la convocatoria,  se considera viable ampliar el plazo para la presentación de las propuestas a efectos de garantizar pluralidad y participación en las diferentes categorías que la componen. Por lo cual la entidad otorgará un plazo adicional de una semana, lo cual se ajustará en el cronograma mediante la expedición de la Adenda No. 3. _x000a_"/>
    <d v="2021-06-18T15:05:00"/>
    <x v="1"/>
    <x v="2"/>
    <m/>
    <s v="Alvaro"/>
    <n v="5.3830555554013699"/>
    <x v="0"/>
    <m/>
    <m/>
  </r>
  <r>
    <x v="459"/>
    <x v="0"/>
    <d v="2021-06-18T10:56:05"/>
    <d v="2021-06-20T10:56:05"/>
    <x v="0"/>
    <s v="(3) Solicitudes u observaciones al proceso de convocatoria"/>
    <s v="Periodico Contacto Cundinamarca o William Correales Ortiz"/>
    <n v="11298944"/>
    <x v="4"/>
    <s v="(0) -Seleccione-"/>
    <x v="54"/>
    <s v="William Correales Ortiz"/>
    <n v="3164756808"/>
    <s v="wcorreales13@gmail.com"/>
    <s v="Anexo mi RUT y CAMARA DE COMERCIO ACTUALIZADOS."/>
    <m/>
    <s v="Teniendo en cuenta su solicitud, le informamos que desde el Centro de Consulta de la convocatoria no se logra entender su petición, por esta razón se agradece su colaboracion realizando una nueva consulta puntualizando la duda que presenta."/>
    <d v="2021-06-18T18:19:00"/>
    <x v="0"/>
    <x v="12"/>
    <s v="Daniela Alemán "/>
    <s v="Alvaro"/>
    <n v="7.3819444444379769"/>
    <x v="0"/>
    <m/>
    <m/>
  </r>
  <r>
    <x v="460"/>
    <x v="0"/>
    <d v="2021-06-18T12:15:40"/>
    <d v="2021-06-20T12:15:40"/>
    <x v="0"/>
    <s v="(1) Problemas o inquietudes técnicas en las plataformas"/>
    <s v="FUNDACIÓN UNIVERSIDAD DE BOGOTA JORGE TADEO LOZANO"/>
    <n v="8600068486"/>
    <x v="3"/>
    <s v="(0) -Seleccione-"/>
    <x v="22"/>
    <s v="LINA FABIOLA MEJÍA AVILA"/>
    <n v="3202634071"/>
    <s v="linaf.mejiaa@utadeo.edu.co"/>
    <s v="El miércoles 16 de junio se crearon dos proyectos y hoy se reviso y no se encuentra la información guardada. Por favor brindarnos la orientación al respecto y como hacer para evitar que suceda esta situación en el futuro. "/>
    <m/>
    <s v="Cordial saludo,_x000a__x000a_Señores: FUNDACIÓN UNIVERSIDAD DE BOGOTA JORGE TADEO LOZANO_x000a__x000a_De acuerdo a lo conversado telefónicamente nos permitimos informarle que las propuestas que se encuentran cargadas a nombre del señor Jorge Aurelio Herrera Cuartas son como persona natural, como se muestra en la imagen:_x000a__x000a_Por lo tanto, ustedes deben crear el usuario con el NIT de la universidad o el NIT de la emisora ya que finalmente es a nombre de una empresa como se presenta la propuesta._x000a__x000a_Es de aclarar que la universidad ya tiene una cuenta que fue creada en el 2018 la cual se relaciona a continuación:_x000a__x000a_Por favor tener en cuenta que si se requiere cambiar la contraseña debe ingresar al siguiente enlace:  https://bpm.mintic.gov.co/AP/Visitor.aspx?id=827&amp;idPortal=0&amp;ReturnUrl=%2fAP%2 fHome.aspx%3 fidFr m%3d709 la cual llega al correo registrado._x000a__x000a_Además, si desean cambiar el correo electrónico lo deben notificar por este medio."/>
    <d v="2021-06-21T17:09:00"/>
    <x v="2"/>
    <x v="2"/>
    <m/>
    <s v="Alvaro"/>
    <n v="76.888888888992369"/>
    <x v="0"/>
    <m/>
    <m/>
  </r>
  <r>
    <x v="461"/>
    <x v="0"/>
    <d v="2021-06-18T12:20:27"/>
    <d v="2021-06-20T12:20:27"/>
    <x v="0"/>
    <s v="(2) Asesoría o consultas sobre la postulación de propuestas"/>
    <s v="Editorial La Patria"/>
    <n v="8900800234"/>
    <x v="4"/>
    <s v="(0) -Seleccione-"/>
    <x v="26"/>
    <s v="YENY PAOLA MARIÑO PARRA"/>
    <n v="3136547725"/>
    <s v="YENY.MARINO@LAPATRIA.COM"/>
    <s v="Buena tarde, agradezco la aclaración de las siguientes inquietudes 1. ¿Dónde adjuntar las cotizaciones y los documentos requeridos de cada proveedor?"/>
    <m/>
    <s v="Atendiendo su inquietud, cada uno de los documentos que se deben presentar en la convocatoria “Transformación Digital y fortalecimiento de Medios de Comunicación”, deben tener un máximo de tamaño/peso 25Mb, en formato .PDF, .JPG, .DOC, .DOCX, .XLS, .XLSX, .TIF, .ZIP, .RAR y/o .CSV. _x000a__x000a_Así mismo le informamos que de acuerdo con la ADENDA 3 publicada el día de hoy 18 de junio de 2021, la fecha límite para presentar propuestas acordes a la convocatoria y las categorías y/o subcategorías a aplicar es el 2 de julio de 2021 a las 10:00 am, se realizará diligencia de cierre y se publicará acta en el micrositio, https://www.mintic.gov.co/transformaciondigitalmedios._x000a__x000a_ Para presentar su propuesta, debe ir al botón “Presente su propuesta aquí” en el micrositio antes mencionado, donde se le debe dar clic en el botón “solicitar usuario” y llenando el formulario completamente, tendrá su clave y usuario de acceso. Cabe aclarar que se puede tener acceso a la convocatoria, desde el pasado 27 de Mayo de 2021._x000a_Las cotizaciones y los documentos requeridos de cada proveedor los puede adjuntar en el Anexo 4.2 Estudio de Mercado."/>
    <d v="2021-06-18T18:30:00"/>
    <x v="0"/>
    <x v="0"/>
    <s v="Daniela Alemán"/>
    <s v="Alvaro"/>
    <n v="6.1591666666790843"/>
    <x v="0"/>
    <m/>
    <m/>
  </r>
  <r>
    <x v="462"/>
    <x v="0"/>
    <d v="2021-06-18T12:20:27"/>
    <d v="2021-06-20T12:20:27"/>
    <x v="0"/>
    <s v="(2) Asesoría o consultas sobre la postulación de propuestas"/>
    <s v="Editorial La Patria"/>
    <n v="8900800234"/>
    <x v="4"/>
    <s v="(0) -Seleccione-"/>
    <x v="26"/>
    <s v="YENY PAOLA MARIÑO PARRA"/>
    <n v="3136547725"/>
    <s v="YENY.MARINO@LAPATRIA.COM"/>
    <s v="2. ¿Dónde adjuntar los documentos como certificaciones y perfiles que sustentan la contratación de personal?"/>
    <m/>
    <s v="Dando respuesta a su segunda inquietud, usted podrá adjuntar las certificaciones y perfiles de contratación de personal, junto al ANEXO 4 Propuesta de contenido metodológico."/>
    <d v="2021-06-18T18:30:00"/>
    <x v="0"/>
    <x v="0"/>
    <s v="Daniela Alemán"/>
    <s v="Alvaro"/>
    <n v="6.1591666666790843"/>
    <x v="0"/>
    <m/>
    <m/>
  </r>
  <r>
    <x v="463"/>
    <x v="0"/>
    <d v="2021-06-18T12:20:27"/>
    <d v="2021-06-20T12:20:27"/>
    <x v="0"/>
    <s v="(2) Asesoría o consultas sobre la postulación de propuestas"/>
    <s v="Editorial La Patria"/>
    <n v="8900800234"/>
    <x v="4"/>
    <s v="(0) -Seleccione-"/>
    <x v="26"/>
    <s v="YENY PAOLA MARIÑO PARRA"/>
    <n v="3136547725"/>
    <s v="YENY.MARINO@LAPATRIA.COM"/>
    <s v="3. ¿Dónde adjuntar la propuesta técnica del eje de Desarrollo e implementación de tecnología para la transformación empresarial?"/>
    <m/>
    <s v="De acuerdo a su siguiente duda, usted podrá adjuntar la propuesta técnica del eje de Desarrollo e implementación de tecnología para la transformación empresarial en el Anexo 4 Propuesta de contenido metodológico."/>
    <d v="2021-06-18T18:30:00"/>
    <x v="0"/>
    <x v="0"/>
    <s v="Daniela Alemán "/>
    <s v="Alvaro"/>
    <n v="6.1591666666790843"/>
    <x v="0"/>
    <m/>
    <m/>
  </r>
  <r>
    <x v="464"/>
    <x v="0"/>
    <d v="2021-06-18T12:20:27"/>
    <d v="2021-06-20T12:20:27"/>
    <x v="1"/>
    <s v="(2) Asesoría o consultas sobre la postulación de propuestas"/>
    <s v="Editorial La Patria"/>
    <n v="8900800234"/>
    <x v="4"/>
    <s v="(0) -Seleccione-"/>
    <x v="26"/>
    <s v="YENY PAOLA MARIÑO PARRA"/>
    <n v="3136547725"/>
    <s v="YENY.MARINO@LAPATRIA.COM"/>
    <s v="4. En el anexo 5, página 54 se habla de un Anexo 8 de requerimientos técnicos de hardware y software, pero al consultar el anexo 8, tiene que ver con otro tema  Gracias"/>
    <m/>
    <m/>
    <m/>
    <x v="0"/>
    <x v="2"/>
    <m/>
    <s v="Alvaro"/>
    <s v="Sin Respuesta"/>
    <x v="0"/>
    <m/>
    <m/>
  </r>
  <r>
    <x v="465"/>
    <x v="0"/>
    <d v="2021-06-18T12:20:34"/>
    <d v="2021-06-20T12:20:34"/>
    <x v="2"/>
    <s v="(3) Solicitudes u observaciones al proceso de convocatoria"/>
    <s v="Asociación De La Comunicación Comunitaria Ecos De Oiba "/>
    <n v="804003783"/>
    <x v="3"/>
    <s v="(0) -Seleccione-"/>
    <x v="125"/>
    <s v="Heli Burgos Ortega "/>
    <n v="3134881118"/>
    <s v="ecosdeoiba@hotmail.com"/>
    <s v="Solicitud Para Ampliar El Plazo Para La Recolección de Información Y Presentación Del Proyecto Transformación Digital Y Fortalecimiento En Medios De Comunicación"/>
    <m/>
    <m/>
    <m/>
    <x v="1"/>
    <x v="2"/>
    <m/>
    <s v="Alvaro"/>
    <s v="Sin Respuesta"/>
    <x v="0"/>
    <m/>
    <m/>
  </r>
  <r>
    <x v="466"/>
    <x v="0"/>
    <d v="2021-06-18T12:49:40"/>
    <d v="2021-06-20T12:49:40"/>
    <x v="0"/>
    <s v="(2) Asesoría o consultas sobre la postulación de propuestas"/>
    <s v="ERNESTO LIÑAN  B."/>
    <n v="806009376"/>
    <x v="3"/>
    <s v="(0) -Seleccione-"/>
    <x v="27"/>
    <s v="ERNESTO LIÑAN BELTRAN"/>
    <n v="3183031200"/>
    <s v="audiofacultad5@gmail.com"/>
    <s v="Contexto: el objetivo que buscamos es el de usar un software que, ademas de recibir un mensaje de un oyente, pueda tomar pedidos de compras y conectar un domiciliario que lo lleve de la tienda mas cercana. Lo concebimos igual que un mensaje de un oyente. Esta idea es aceptable? La incluiría en el eje 2 de actualización y o adquisición de hardware y/o software especifico al proceso operativo. "/>
    <m/>
    <s v="En atención a su solicitud se le indica que como bien se afirma en el documento 5 Anexo Técnico (Adenda 1) ítem 8.2.1 ACTUALIZACIÓN Y/O ADQUISICIÓN E IMPLEMENTACIÓN DE HARDWARE Y/O SOFTWARE ESPECÍFICO AL PROCESO OPERATIVO  subitem 8.2.1.1.2 _x0009_Radiodifusión sonora  indica lo siguiente respecto a adquisición de software así: _x000a__x000a_•_x0009_Gestión de la preproducción y producción: Hardware y/o Software que permita la investigación, planificación y desarrollo de contenidos radiales. _x000a_•_x0009_Gestión de la postproducción: Hardware y/o Software que permita la manipulación, edición y administración de los productos radiales. _x000a_•_x0009_Gestión de la emisión: Hardware y/o Software que permita la manipulación, edición y administración de los productos radiales. (No incluye equipos para la transformación de radio análoga a digital*). _x000a_•_x0009_Gestión de la distribución: Hardware y/o Software para la difusión y contribución de las señales de radiodifusión sonora sobre diferentes medios, canales o plataformas (no incluye equipos, dispositivos y/o aplicaciones para la radiodifusión terrestre de las señales de radio análoga o digital).  _x000a_•_x0009_Gestión comercial: Hardware y/o Software que enmarcan los procesos de mercadeo digital, gestión de ventas digitales, caracterización de audiencias, contratación de servicio y gestión del cliente mediante plataformas digitales y atención al ciudadano. _x000a__x000a_Teniendo en cuenta lo anterior le recomendamos enfocar su proyecto respecto a uno de los ítem de adquisición e implementación cumpliendo con todos los requisitos mínimos y sustentando profundamente el porque del uso de ese software. Para así en el proceso de evaluación se determine el alcance y la viabilidad del proyecto._x000a__x000a_"/>
    <d v="2021-06-19T16:40:00"/>
    <x v="0"/>
    <x v="11"/>
    <s v="Daniela Alemán"/>
    <s v="Alvaro"/>
    <n v="27.838888888887595"/>
    <x v="0"/>
    <m/>
    <m/>
  </r>
  <r>
    <x v="467"/>
    <x v="0"/>
    <d v="2021-06-18T12:53:43"/>
    <d v="2021-06-20T12:53:43"/>
    <x v="0"/>
    <s v="(3) Solicitudes u observaciones al proceso de convocatoria"/>
    <s v="style América sas"/>
    <n v="900336730"/>
    <x v="1"/>
    <s v="(Prensa) Prensa"/>
    <x v="5"/>
    <s v="Luis Alejandro Rodriguez"/>
    <n v="3176816380"/>
    <s v="webtecnologia57@gmail.com"/>
    <s v="Una vez efectuadas las consultas y análisis detallado a la tienda virtual del estado colombiano y a  los documentos referidos en su respuesta a nuestra consulta respondida con el # 336 en su sistema de atención centro de consultas de la convocatoria, y como NO ENCONTRAMOS MENCIÓN ALGUNA A ESTE CODIGO PARE , consultamos la mesa de servicio, orientación y ayuda de Colombia Compra Eficiente  y ellos nos informan que en los acuerdos marco de precios ni en la tienda de Colombia compra eficiente se maneja el código PARE, que lo que allí se maneja es la asignación de un numero a cada acuerdo marco de precios y que dentro de cada acuerdo se maneja un código para cada categoría de productos y dentro de cada categoría se maneja in ID para cada producto. Así las cosas, NECESITAMOS CLARIDAD Y PRESICIÓN SOBRE CUAL ES LA INFORMACIÓN QUE HAY QUE COLOCAR EN LA CASILLA F  DEL ANEXO 4-2 de esta convocatoria. apreciamos esta aclaración. "/>
    <m/>
    <s v="En atención a su solicitud se le aclara al interesado que dentro del ANEXO 4.2. -  “ESTUDIO DE MERCADO – COTIZACIONES”, en la columna “F” en el titulo esta se encuentra con un error de escritura, ya está en proceso corrección, este título deberá quedar de la siguiente forma “CODIGO O NUMERO DE PARTE (solo para precios basados en CCE)”, en las “INSTRUCCIONES”, indica lo siguiente: el postulante deberá indicar el Código o Número de parte de este ITEM como se encuentra en Colombia Compra Eficiente (CCE). Este código lo podrá encontrar en los catálogos de los Acuerdos Marcos y es este código es el que deberá relacionar en dicha casilla. Complementando su solicitud este Código o Número de Parte hace referencia a la identificación del producto o servicio dentro de los catálogos de Colombia compra eficiente, es único e irrepetible por cada ítem. El Código o Número de Parte es alfa numérico a continuación un ejemplo: Código: &quot;S2-IT-NP-AI-4-11&quot; hace referencia a la categoría: &quot;Alojamiento de infraestructura&quot; nombre de servicio: &quot;Housing - Full Rack&quot;_x000a__x000a_Por otra parte en el Anexo No. 5 (Adenda 1) – Anexo Técnico, en cada una de las líneas estratégicas, en los títulos “Requisitos Técnicos”, se explica de forma detallada los procesos en relación a los acuerdos marco de precios y cabe resaltar lo siguiente: Los acuerdos marco de precios se encuentran suscritos para bienes y servicios de características técnicas uniformes y de común utilización y son de consulta pública para la ciudadanía en general a través de la página web https://www.colombiacompra.gov.co/content/tienda-virtual Al respecto, con el objeto de que los interesados puedan entender en detalle los acuerdos marco de precios es importante que, al momento de la estructuración de los proyectos, consulten el documento denominado “Guía Para Entender los Acuerdos Marco de Precios” emitido por Colombia Compra Eficiente (Ente rector de la contratación pública en el país), el cual puede descargar en el siguiente link: https://www.colombiacompra.gov.co/sites/cce_public/files/cce_documentos/acuerdos_marco_0.pdf._x000a_"/>
    <d v="2021-06-21T18:46:00"/>
    <x v="0"/>
    <x v="1"/>
    <s v="Daniela Alemán"/>
    <s v="Alvaro"/>
    <n v="77.871388888859656"/>
    <x v="0"/>
    <m/>
    <m/>
  </r>
  <r>
    <x v="468"/>
    <x v="0"/>
    <d v="2021-06-18T13:13:57"/>
    <d v="2021-06-20T13:13:57"/>
    <x v="2"/>
    <s v="(3) Solicitudes u observaciones al proceso de convocatoria"/>
    <s v="ernesto liñan beltran"/>
    <n v="806009376"/>
    <x v="3"/>
    <s v="(0) -Seleccione-"/>
    <x v="27"/>
    <s v="ERNESTO LIÑAN BELTRAN"/>
    <n v="3183031200"/>
    <s v="audiofacultad5@gmail.com"/>
    <s v="Estimados señores.  Por favor hagan llegar a la Ministra nuestra solicitud de postergar mas tiempo la fecha de cierre de la convocatoria, mínimo 15 a 20 días. La razón estriba en el tema de las cotizaciones después de comprender bien el eje en el que solicitaríamos la inversión.   Gracias. "/>
    <m/>
    <m/>
    <m/>
    <x v="1"/>
    <x v="2"/>
    <m/>
    <s v="Alvaro"/>
    <s v="Sin Respuesta"/>
    <x v="0"/>
    <m/>
    <m/>
  </r>
  <r>
    <x v="469"/>
    <x v="0"/>
    <d v="2021-06-18T13:50:39"/>
    <d v="2021-06-20T13:50:39"/>
    <x v="0"/>
    <s v="(2) Asesoría o consultas sobre la postulación de propuestas"/>
    <s v="style América sas"/>
    <n v="900336730"/>
    <x v="1"/>
    <s v="(Prensa) Prensa"/>
    <x v="5"/>
    <s v="Luis Alejandro Rodriguez"/>
    <n v="3176816380"/>
    <s v="webtecnologia57@gmail.com"/>
    <s v="Una vez efectuadas las consultas y análisis detallado a la tienda virtual del estado colombiano y a  los documentos referidos en su respuesta a nuestra consulta respondida con el # 336 en su sistema de atención centro de consultas de la convocatoria, y como NO ENCONTRAMOS MENCIÓN ALGUNA A ESTE CODIGO PARE , consultamos la mesa de servicio, orientación y ayuda de Colombia Compra Eficiente  y ellos nos informan que en los acuerdos marco de precios ni en la tienda de Colombia compra eficiente se maneja el código PARE, que lo que allí se maneja es la asignación de un numero a cada acuerdo marco de precios y que dentro de cada acuerdo se maneja un código para cada categoría de productos y dentro de cada categoría se maneja in ID para cada producto. Así las cosas, NECESITAMOS CLARIDAD Y PRESICIÓN SOBRE CUAL ES EL CODIGO QUE HAY QUE COLOCAR EN LA CASILLA F DEL ANEXO 4-2 de esta convocatoria. apreciamos esta aclaración. "/>
    <s v="https://mintic.sharepoint.com/:i:/g/direccion_economia_digital/Ee1x3G6dlR9AiEpPTDp5DgsB281T6s9mgm6yfTapItDAIQ?e=MFtEsy"/>
    <s v="En atención a su solicitud se le aclara al interesado que dentro del ANEXO 4.2. -  “ESTUDIO DE MERCADO – COTIZACIONES”, en la columna “F” en el titulo esta se encuentra con un error de escritura, ya está en proceso corrección, este título deberá quedar de la siguiente forma “CODIGO O NUMERO DE PARTE (solo para precios basados en CCE)”, en las “INSTRUCCIONES”, indica lo siguiente: el postulante deberá indicar el Código o Número de parte de este ITEM como se encuentra en Colombia Compra Eficiente (CCE). Este código lo podrá encontrar en los catálogos de los Acuerdos Marcos y es este código es el que deberá relacionar en dicha casilla. Complementando su solicitud este Código o Número de Parte hace referencia a la identificación del producto o servicio dentro de los catálogos de Colombia compra eficiente, es único e irrepetible por cada ítem. El Código o Número de Parte es alfa numérico a continuación un ejemplo: Código: &quot;S2-IT-NP-AI-4-11&quot; hace referencia a la categoría: &quot;Alojamiento de infraestructura&quot; nombre de servicio: &quot;Housing - Full Rack&quot;_x000a__x000a_Por otra parte en el Anexo No. 5 (Adenda 1) – Anexo Técnico, en cada una de las líneas estratégicas, en los títulos “Requisitos Técnicos”, se explica de forma detallada los procesos en relación a los acuerdos marco de precios y cabe resaltar lo siguiente: Los acuerdos marco de precios se encuentran suscritos para bienes y servicios de características técnicas uniformes y de común utilización y son de consulta pública para la ciudadanía en general a través de la página web https://www.colombiacompra.gov.co/content/tienda-virtual Al respecto, con el objeto de que los interesados puedan entender en detalle los acuerdos marco de precios es importante que, al momento de la estructuración de los proyectos, consulten el documento denominado “Guía Para Entender los Acuerdos Marco de Precios” emitido por Colombia Compra Eficiente (Ente rector de la contratación pública en el país), el cual puede descargar en el siguiente link: https://www.colombiacompra.gov.co/sites/cce_public/files/cce_documentos/acuerdos_marco_0.pdf._x000a_"/>
    <d v="2021-06-21T18:49:00"/>
    <x v="0"/>
    <x v="1"/>
    <s v="Daniela Alemán"/>
    <s v="Alvaro"/>
    <n v="76.972500000090804"/>
    <x v="0"/>
    <m/>
    <m/>
  </r>
  <r>
    <x v="470"/>
    <x v="0"/>
    <d v="2021-06-18T15:24:34"/>
    <d v="2021-06-20T15:24:34"/>
    <x v="0"/>
    <s v="(2) Asesoría o consultas sobre la postulación de propuestas"/>
    <s v="Periódico Chicamocha News (Impreso) y www.chicamochanews.net "/>
    <n v="900735335"/>
    <x v="4"/>
    <s v="(0) -Seleccione-"/>
    <x v="20"/>
    <s v="Carlos Alirio Meneses Cordero"/>
    <n v="3145001262"/>
    <s v="director@chicamochanews.net "/>
    <s v="Muy buenas tardes. Por favor, me interesa saber si para cada medio, en este caso para Periódicos, existen algunos Ítems establecidos para elaborar la propuesta. Por ejemplo: Equipos de cómputo, Hardware, software, etc. Así mismo, si se puede contar con recursos para la Impresión del Periódico. Si existen estos Ítems, dónde los encuentro, por favor. Muchas gracias"/>
    <m/>
    <s v="De acuerdo a su solicitud en el Anexo 5 (Adenda 1) - Anexo Técnico, usted puede encontrar información para elaborar su propuesta en cuanto a la categoría periódicos como: gestión de producción , Mercadeo y Ventas y gestión de contenidos._x000a_ Ítem 8.2.1.1.3 Periódicos: _x000a_Gestión de producción: Hardware y/o Software que faciliten, fortalezcan y agilicen el proceso de generación de información, emisión, edición, impresión e investigación. _x000a_Gestión de Mercadeo y Ventas: Hardware y/o Software que optimicen el proceso de mercadotecnia, caracterización de audiencias y proveedores. _x000a_Gestión de contenidos: Hardware y/o Software que permitan crear, convertir, procesar y conservar la información para su respectiva divulgación impresa y/o digital. _x000a_También puede encontrar información acerca de las fichas técnicas de hardware y software en el Anexo 4 – Propuesta De Contenido Metodológico._x000a_En atención a su segunda pregunta,usted deberá argumentar la necesidad de los equipos de sea adquirir en su proyecto puede consultar adquisición de hardware y/o Software  en el Anexo 5 (Adenda 1) - Anexo Técnico,  Ítem 8.2.1.3 Estudio de mercado línea estratégica de actualización y/o adquisición e implementación de hardware y/o software específico al proceso operativo aquellas propuestas que tengan por objeto o incluyan en su desarrollo la financiación en la línea estratégica de actualización y/o adquisición e implementación de hardware y/o software específico al proceso operativo, para su evaluación y habilitación por parte del MinTIC/FUNTIC, deben incluir dentro de su propuesta en el ANEXO 4.2. ESTUDIO DE MERCADO, el estudio – análisis de mercado, elaborado a partir de tres (3) cotizaciones expedidas por personas jurídicas debidamente constituidas, a través del cual se realizará un análisis comparativo de las cotizaciones aportadas y se determinará el valor estimado por cada uno de los ítems que componen la propuesta._x000a__x000a_Lo invitamos a consultar los documentos y anexos correspondientes a esta convocatoría donde podrá informarse en su totalidad de requisitos y condiciones de participación en el micrositio https://mintic.gov.co/transformaciondigitalmedios Documentos del proceso."/>
    <d v="2021-06-19T16:50:00"/>
    <x v="0"/>
    <x v="9"/>
    <s v="Daniela Alemán"/>
    <s v="Alvaro"/>
    <n v="25.42388888890855"/>
    <x v="0"/>
    <m/>
    <m/>
  </r>
  <r>
    <x v="471"/>
    <x v="2"/>
    <d v="2021-06-17T17:23:36"/>
    <d v="2021-06-19T17:23:36"/>
    <x v="2"/>
    <s v="(2) Asesoría o consultas sobre la postulación de propuestas"/>
    <s v="REDINTELCOM"/>
    <m/>
    <x v="0"/>
    <s v="(0) -Seleccione-"/>
    <x v="5"/>
    <s v="HELGA LORENA ANGARITA CROSWAYTHE"/>
    <n v="3108896695"/>
    <s v="redintercabletvcolombia@gmail.com"/>
    <s v="REMITE INCONFORMIDAD POR CANALES DE TELEVISIÓN QUE NO ESTÁN INCLUIDOS EN EL  PROYECTO  DE 85  MIL  MILLONES  DE  TRANSFORMACIÓN  DIGITAL  Y  REACTIVACIÓN ECONÓMICA MINTICRESPONDE_x000a__x000a__x000a_Recurrimos a usted seguros de contar con su atención.En el proyecto de 85 mil millones de  transformación  digital  y  reactivación  económica  no  se  incluyeron  los  canales  de producción que se emiten a través de los sistemas de televisión cerrada._x000a__x000a_Si bien es cierto tenemos un vacio legal que no los tiene en cuentaen laley 182 y su posterior legislación,en el país existen mas de 500 canales de televisión que se emiten a través de la televisión cerrada (tv comunitaria y tv por suscripción)._x000a__x000a_Estos canales de televisión,medios de comunicación,que no pueden confundirse con la prestación del  servicio  de televisión cerrada (tv comunitaria  o tv por  suscripción) son independientes de los prestadores del  servicio  de televisión y fueron creados con  sus respectivas  cámaras  de  comercio llegandoa  millones  de  colombianos.son  empresas independientes tienen su propia organización, empleados y cumplen un importante papel informativo en la provincia_x000a__x000a_Si bien es cierto el vacio legal que no tiene en cuenta a estos canales de televisión, lo cual debe ser materia de una reforma que los incluya en la legislación, en el marco de lo que es la televisión en Colombia, esto hoy no puede ser la causa que estos canales de televisión, que con tanto esfuerzohan logrado mantenerse con vida pese a la crisis de pandemia y la de situación de crisis social del país, no estén incluidos de manera clara en  la  convocatoria  de  este  proyecto  que  ha  sido  un  oasis  para  los  medios  de comunicación en Colombia."/>
    <s v="https://mintic.sharepoint.com/:f:/g/direccion_economia_digital/Euhg8v5f3XJLiKt2pfeMMEwBOmQexpD2Ep9_Y7iPyZY4pA?e=l1wG2g"/>
    <m/>
    <m/>
    <x v="1"/>
    <x v="2"/>
    <m/>
    <s v="Nicolas"/>
    <s v="Sin Respuesta"/>
    <x v="25"/>
    <m/>
    <m/>
  </r>
  <r>
    <x v="472"/>
    <x v="0"/>
    <d v="2021-06-18T15:47:48"/>
    <d v="2021-06-20T15:47:48"/>
    <x v="2"/>
    <s v="(3) Solicitudes u observaciones al proceso de convocatoria"/>
    <s v="AMBEIMA LIMITADA"/>
    <n v="830011510"/>
    <x v="3"/>
    <s v="(0) -Seleccione-"/>
    <x v="126"/>
    <s v="JESUS ISMAEL CASTRO ROMERO"/>
    <n v="3103043613"/>
    <s v="ambeimaestereo@yahoo.es"/>
    <s v="SOLICITUD APLAZAMIENTO PARA CONVOCATORIA                                                                 Respetuoso saludo_x000a__x000a_Por medio de la presente solicitamos ampliar el plazo para la entrega de la documentación y los proyectos correspondientes a la convocatoria de la referencia. Tal petición se basa en las múltiples dificultades que se han reportado por parte de nuestras afiliadas._x000a__x000a_La recopilación de materiales y la cantidad de requisitos adicionales que están en manos de terceros como estudios de mercado, cotizaciones, hojas de vida y demás, hacen imposible la presentación para la mayor parte de las radios comunitarias. Por lo anterior, esperamos la ampliación del proceso en por lo menos 2 semanas más, a fin de contar con una amplia participación._x000a__x000a_Atentamente   _x000a_"/>
    <s v="https://mintic.sharepoint.com/:b:/g/direccion_economia_digital/EZ243vtELb9PlbtiebT5meIBAHE_NgBgnvG6b15el47y8w?e=PaxV2E"/>
    <m/>
    <m/>
    <x v="1"/>
    <x v="2"/>
    <m/>
    <s v="Alvaro"/>
    <s v="Sin Respuesta"/>
    <x v="0"/>
    <m/>
    <m/>
  </r>
  <r>
    <x v="473"/>
    <x v="0"/>
    <d v="2021-06-18T16:48:27"/>
    <d v="2021-06-20T16:48:27"/>
    <x v="0"/>
    <s v="(3) Solicitudes u observaciones al proceso de convocatoria"/>
    <s v="Grupo Nacional de Medios S.A."/>
    <n v="900147111"/>
    <x v="4"/>
    <s v="(0) -Seleccione-"/>
    <x v="5"/>
    <s v="Jorge Alberto Rangel Gómez"/>
    <n v="3214915351"/>
    <s v="jrangel@gnm.com.co"/>
    <s v="Con base en el documento a través del cual se publico la Adenda # 1 el 11 de junio pasado, el punto 2, se modifica la viñeta 5 del numeral 2.3. categoría 5, Medios Digitales, definiéndolo como personas jurídicas constituidas en Colombia con objeto social asociado a Medios de Comunicación digitales que producen su propio contenido informativo de carácter periodístico y/o de producción de noticias y/o cultural...... La pregunta puntual es: Una agencia de noticias que cumpla con las anteriores condiciones, podría participar en la convocatoria?."/>
    <m/>
    <s v="En atención a su consulta la entidad se permite precisar que  esta convocatoria  está dirigida a Medios de comunicación Colombianos, que cumplan con los requisitos de carácter habilitante de obligatorio cumplimiento por partede quienes aspiren a participar en la misma; ello supone un deber de sustentar por parte de los postulantes a qué categoría van a participar._x000a_En este sentido, tenemos que por cada categoría se podrán presentar personas naturales o jurídicas en cualquiera de las categorías allí descritas, es decir: radio, televisión, periódicos, revistas y digitales, excepcionalmente para la categoría radio podríanparticipar consorcios o uniones temporales debidamente concesionadas por el MinTIC._x000a_Del análisis a su observación se puede evidenciar que las agencias de noticias, teniendo en cuenta su naturaleza, no se encuentran enmarcadas en ninguna de las categorías establecidas para la presente convocatoria pública . Sin embargo si usted considera que su medio de comunicación cumple con las condiciones estipuladas y no se encuentra dentro de las causales de exclusión puede aplicar, ya será el comité evaluador quien decidirá la viabilidad de la participación. "/>
    <d v="2021-06-19T17:13:00"/>
    <x v="0"/>
    <x v="12"/>
    <s v="Daniela Alemán"/>
    <s v="Alvaro"/>
    <n v="24.4091666667955"/>
    <x v="0"/>
    <m/>
    <m/>
  </r>
  <r>
    <x v="474"/>
    <x v="0"/>
    <d v="2021-06-18T17:04:18"/>
    <d v="2021-06-20T17:04:18"/>
    <x v="0"/>
    <s v="(3) Solicitudes u observaciones al proceso de convocatoria"/>
    <s v="Empresas Municipales de Cali - EMCALI Telecomunicaciones"/>
    <n v="8903990034"/>
    <x v="2"/>
    <s v="(0) -Seleccione-"/>
    <x v="9"/>
    <s v="LIBARDO SANCHEZ"/>
    <n v="3204007298"/>
    <s v="cc.colombia@yahoo.com"/>
    <s v="Cali, 18 de Junio de 2021  Estimados Sres  Reciban un cordial saludo, en la oportunidad de presentarles a las Empresas Municipales de Cali - EMCALI, la cual es responsable de la prestación de servicios de Telecomunicaciones (internet, telefonia y televisión) en el Departamento del Valle del Cauca en Colombia.  Poseemos una plataforma e infraestructura tecnológica adecuada a las necesidades de desarrollo de proyectos audiovisuales, por lo que requerimos asistencia técnica y cooperación para llevar a cabo una serie de proyectos audiovisuales con los cuales podremos procurar el beneficio inmediato de comunidades y sectores vulnerables o tradicionalmente excluidos como las comunidades indígenas y afrodescendientes, quienes no poseen una plataforma o condiciones para poder producir una propuesta audiovisual de esta envergadura.  Por ello acudimos a ustedes con el objeto de solicitar su asistencia institucional para visualizar un potencial financiamiento de proyectos audiovisuales en la producción y/o difusión de los mismos en diferentes formatos, bajo las condiciones que sean pertinentes y adecuadas a las oportunidades que tengan a bien brindarnos como cooperación.  Esperamos poder contar con su apoyo y asistencia, considerando la envergadura e impacto que se tendrá frente al buen desenvolvimiento de tan importante propuesta; quedando a sus gratas órdenes.  Ing Libardo Sanchez Gerente de Telecomunicaciones EMCALI - TELCO Colombia  Teléfono: 00573204007298 "/>
    <m/>
    <s v="En atención a su consulta le indicamos que para la “Convocatoria de Transformación Digital y Fortalecimiento de los Medios de Comunicación” cuyo objeto consiste en “FINANCIAR E IMPLEMENTAR PROYECTOS, PARA APOYAR LA TRANSFORMACIÓN DIGITAL DE LOS MEDIOS DE COMUNICACIÓN, EN CUALQUIERA DE LAS ETAPAS DEL NEGOCIO EN EL MARCO DE LA REACTIVACIÓN ECÓNOMICA”. Para los efectos de la implementación del artículo 105 de la Ley 2063 de 2020, se entiende por medios de comunicación, aquellos cuya finalidad es informar, formar y entretener, mediante el envío de información por un emisor para que se reciba de manera idéntica por varios grupos de receptores, teniendo así una gran audiencia, utilizando canales impresos (periódicos y revistas), medios de difusión (televisión y radiodifusión sonora) y medios digitales. Por lo tanto le informamos que este canal es exclusivo para responder dudas y aclaraciones sobre documentos y anexos, lo invitamos a consultar los documentos oficiales a través del micrositio de la convocatoria https://www.mintic.gov.co/transformaciondigitalmedios sección “DOCUMENTOS DEL PROCESO” y validar si cuenta con un medio de comunicación que cumpla con las condiciones y requisitos de participación de nuestra convocatoria. En caso de que su consulta este dirigida a otra área de nuestra entidad puede comunicarse a través de los canales oficiales: Correo Institucional: minticresponde@mintic.gov.co - Teléfono Conmutador: +57(1) 344 34 60 - Línea Gratuita: 01-800-0914014"/>
    <d v="2021-06-19T17:30:00"/>
    <x v="0"/>
    <x v="0"/>
    <s v="Daniela Alemán"/>
    <s v="Alvaro"/>
    <n v="24.428333333227783"/>
    <x v="0"/>
    <m/>
    <m/>
  </r>
  <r>
    <x v="475"/>
    <x v="0"/>
    <d v="2021-06-18T18:01:26"/>
    <d v="2021-06-20T18:01:26"/>
    <x v="2"/>
    <s v="(3) Solicitudes u observaciones al proceso de convocatoria"/>
    <s v="PARROQUIA SAN JUAN BAUTISTA/EMISORA SAN JUAN STEREO"/>
    <n v="832003349"/>
    <x v="3"/>
    <s v="(0) -Seleccione-"/>
    <x v="127"/>
    <s v="MARCO TULIOS GARCÍA SÁNCHEZ"/>
    <n v="3138328051"/>
    <s v="emisorasanjuanstereo@yahoo.com.co"/>
    <s v="plazo para presentar documentos de la convocatoria 001 de 2021                                          Respetuoso saludo,_x000a__x000a_Por medio de la presente solicitamos ampliar el plazo para la entrega de la documentación y los proyectos correspondientes a la convocatoria 001 de 2021. Tal petición se basa en las múltiples dificultades que se hemos presentado._x000a__x000a_La recopilación de materiales y la cantidad de requisitos adicionales que están en manos de terceros como estudios de mercado, cotizaciones, hojas de vida y demás, hacen imposible la presentación para la mayor parte de las radios comunitarias. _x000a__x000a_Por lo anterior, esperamos la ampliación del proceso en por lo menos 2 semanas más, a fin de contar con una amplia participación._x000a__x000a_Atentamente   _x000a_"/>
    <s v="https://mintic.sharepoint.com/:b:/g/direccion_economia_digital/EcZEO9OMEpBNi8SEzFmdwJUBJvT7eljDFC6PV-xsddeZiQ?e=8XP203"/>
    <m/>
    <m/>
    <x v="1"/>
    <x v="2"/>
    <m/>
    <s v="Alvaro"/>
    <s v="Sin Respuesta"/>
    <x v="0"/>
    <m/>
    <m/>
  </r>
  <r>
    <x v="476"/>
    <x v="0"/>
    <d v="2021-06-18T18:58:11"/>
    <d v="2021-06-20T18:58:11"/>
    <x v="0"/>
    <s v="(2) Asesoría o consultas sobre la postulación de propuestas"/>
    <s v="CORPORACION COMUNITARIA AMIGOS DE PALOMEQUE - EMISORA"/>
    <n v="8190000230"/>
    <x v="3"/>
    <s v="(0) -Seleccione-"/>
    <x v="128"/>
    <s v="JUAN CARLOS ESTRADA A."/>
    <n v="3215379108"/>
    <s v="jkpalomeque@gmail.com"/>
    <s v="Buenas tardes, tengo una duda, referente a los proyectos con los que se puede participar.  Tenemos la idea de evolucionar de radio análoga - digital a la radio multimedia, la convocatoria entregan recursos para comprar equipos y software? y todo lo que se necesite para lograr el feliz funcionamiento de una radio multimedia que es lo que queremos? muchas gracias.  "/>
    <m/>
    <s v="En atención a su solicitud se le indica que como bien se afirma en el documento 5 Anexo Técnico (Adenda 1) ítem 8.2.1 ACTUALIZACIÓN Y/O ADQUISICIÓN E IMPLEMENTACIÓN DE HARDWARE Y/O SOFTWARE ESPECÍFICO AL PROCESO OPERATIVO  subitem 8.2.1.1.2 _x0009_Radiodifusión sonora  indica lo siguiente respecto a adquisición de equipos y software así: _x000a__x000a_•_x0009_Gestión de la preproducción y producción: Hardware y/o Software que permita la investigación, planificación y desarrollo de contenidos radiales. _x000a_•_x0009_Gestión de la postproducción: Hardware y/o Software que permita la manipulación, edición y administración de los productos radiales. _x000a_•_x0009_Gestión de la emisión: Hardware y/o Software que permita la manipulación, edición y administración de los productos radiales. (No incluye equipos para la transformación de radio análoga a digital*). _x000a_•_x0009_Gestión de la distribución: Hardware y/o Software para la difusión y contribución de las señales de radiodifusión sonora sobre diferentes medios, canales o plataformas (no incluye equipos, dispositivos y/o aplicaciones para la radiodifusión terrestre de las señales de radio análoga o digital).  _x000a_•_x0009_Gestión comercial: Hardware y/o Software que enmarcan los procesos de mercadeo digital, gestión de ventas digitales, caracterización de audiencias, contratación de servicio y gestión del cliente mediante plataformas digitales y atención al ciudadano. _x000a__x000a_Adicionalmente a esto los montos para la categoría de Radio difusión sonora son los siguientes:_x000a__x000a_1.1. Clase A: Valor máximo para financiar por Proyecto Hasta $ 100.000.000 - Valor máximo para financiar por Subcategoría Hasta $ 3.640.000.000._x000a_ _x000a_1.2. Clase B: Valor máximo para financiar por Proyecto Hasta $83.333.333 - Valor máximo para financiar por Subcategoría Hasta $ 9.240.317.275_x000a__x000a_1.3. Clase C: Valor máximo para financiar por Proyecto Hasta $   66.666.666 - Valor máximo para financiar por Subcategoría Hasta $ 10.596.185.194._x000a__x000a_1.4. Clase D:  Valor máximo para financiar por Proyecto Hasta $   50.000.000 - Valor máximo para financiar por Subcategoría Hasta $ 7.446.721.004       _x000a__x000a_Teniendo en cuenta lo anterior le recomendamos tener en cuenta los montos de la cada categoría para así enfocar su proyecto respecto a uno de los ítem de adquisición e implementación cumpliendo con todos los requisitos mínimos y sustentando profundamente el porque del uso de ese hardware y software. _x000a_"/>
    <d v="2021-06-19T17:39:00"/>
    <x v="0"/>
    <x v="11"/>
    <s v="Daniela Alemán"/>
    <s v="Alvaro"/>
    <n v="22.680277777835727"/>
    <x v="0"/>
    <m/>
    <m/>
  </r>
  <r>
    <x v="477"/>
    <x v="0"/>
    <d v="2021-06-18T21:25:12"/>
    <d v="2021-06-20T21:25:12"/>
    <x v="0"/>
    <s v="(3) Solicitudes u observaciones al proceso de convocatoria"/>
    <s v="JUNTA DE ACCION COMUNAL VEREDA YERBABUENA"/>
    <n v="832004249"/>
    <x v="3"/>
    <s v="(0) -Seleccione-"/>
    <x v="129"/>
    <s v="RICARDO PINTO GUERRERO"/>
    <n v="3132661348"/>
    <s v="GUADUASFM@GMAIL.COM"/>
    <s v="PLAZO ENTREGA DOCUMENTOS PARA LA COONVOCATORIA"/>
    <m/>
    <s v="En atención a su solicitud se le informa al interesado que el documento Adenda No. 3 “CONVOCATORIA PÚBLICA No. 001 de 2021 MINISTERIO DE TECNOLOGÍAS DE LA INFORMACIÓN Y LAS COMUNICACIONES”, se ha modificado el numeral “2.1. CRONOGRAMA” del documento &quot;CONDICIONES DE PARTICIPACIÓN CONVOCATORIA DEFINITIVA MINTIC No. 001 de 2021, el cual amplia el plazo inicial para la entrega de la documentación, quedando de esta forma así: Fecha límite para presentar propuestas proyectos acordes a la convocatoria y las categorías y/o subcategorías a aplicar – CIERRE CONVOCATORIA,  corresponde al 2 de julio de 2021 a las 10:00 am se realizará diligencia de cierre y se publicará acta en el micrositio.   "/>
    <d v="2021-06-19T17:41:00"/>
    <x v="0"/>
    <x v="1"/>
    <s v="Daniela Alemán"/>
    <s v="Alvaro"/>
    <n v="20.263333333306946"/>
    <x v="0"/>
    <m/>
    <m/>
  </r>
  <r>
    <x v="478"/>
    <x v="0"/>
    <d v="2021-06-19T09:59:48"/>
    <d v="2021-06-21T09:59:48"/>
    <x v="0"/>
    <s v="(2) Asesoría o consultas sobre la postulación de propuestas"/>
    <s v="El derecho sas "/>
    <n v="9008494328"/>
    <x v="1"/>
    <s v="(Prensa) Prensa"/>
    <x v="22"/>
    <s v="Ernesto Orlando Benavides"/>
    <n v="3153541505"/>
    <s v="ernestobenavides1928@yahoo.es"/>
    <s v=" Confirmar fecha de cierre.  En el cronograma aparece que se cierra el 2 de Julio.  Pero en la invitación dice que el 25 de Junio"/>
    <m/>
    <s v="En atención a su solicitud se le informa al interesado que el documento Adenda No. 3 “CONVOCATORIA PÚBLICA No. 001 de 2021 MINISTERIO DE TECNOLOGÍAS DE LA INFORMACIÓN Y LAS COMUNICACIONES”, se ha modificado el numeral “2.1. CRONOGRAMA” del documento &quot;CONDICIONES DE PARTICIPACIÓN CONVOCATORIA DEFINITIVA MINTIC No. 001 de 2021, el cual amplia el plazo inicial para la entrega de la documentación, quedando de esta forma así: Fecha límite para presentar propuestas proyectos acordes a la convocatoria y las categorías y/o subcategorías a aplicar – CIERRE CONVOCATORIA,  corresponde al 2 de julio de 2021 a las 10:00 am se realizará diligencia de cierre y se publicará acta en el micrositio.   "/>
    <d v="2021-06-19T17:44:00"/>
    <x v="0"/>
    <x v="9"/>
    <s v="Daniela Alemán"/>
    <s v="Alvaro"/>
    <n v="7.7366666666348465"/>
    <x v="0"/>
    <m/>
    <m/>
  </r>
  <r>
    <x v="479"/>
    <x v="0"/>
    <d v="2021-06-19T17:16:05"/>
    <d v="2021-06-21T17:16:05"/>
    <x v="0"/>
    <s v="(2) Asesoría o consultas sobre la postulación de propuestas"/>
    <s v="RADIO LUMBI LTDA"/>
    <n v="890704300"/>
    <x v="3"/>
    <s v="(0) -Seleccione-"/>
    <x v="52"/>
    <s v="GUSTAVO ADOLFO GARAY TASCON"/>
    <n v="3107684846"/>
    <s v="gerencia@tolimafm.com"/>
    <s v="Inquietudes: La sociedad tiene tres concesiones de radio comercial, podemos presentar propuestas por las tres emisoras? cada una con el presupuesto máximo destinado de acuerdo a la categoría? "/>
    <m/>
    <s v="Teniendo en cuenta su consulta, le informamos que si las concesiones de emisoras de radio que conforman la sociedad están representadas bajo un mismo NIT, solo podrá acceder a presentar un plan, programa o proyecto por cada medio de comunicación o categoría, en este caso puntual la sociedad deberá escoger una sola emisora teniendo en cuenta sus necesidades y criterios que consideren convenientes para sacar provecho a esta convocatoria. Si no es así y cada emisora está representada por un NIT diferente, cada emisora sería un medio de comunicación independiente y podrían presentar un plan, programa o proyecto por cada emisora, en la categoría 1 de Radio difusión sonora, cumpliendo con los requisitos y condiciones que se establecen en el Anexo 5 (Adenda 1) Anexo tecnico en el numeral 7  &quot;IDENTIFICACION DE LAS CATEGORIAS, REQUISITOS Y CONDICIONES DE PARTICIPACION&quot; Item 7.1 Categoría No. 1 Radiodifusión sonora, siempre y cuando no se encuentre dentro de las exclusiones que se esblecidas dentro de esta categoria las cuales son:1. Proveedores del servicio de radiodifusión sonora de interés público, regulado en el Título IV de la Resolución 415 del 13 de abril de 2010._x000a_2. Las cadenas radiales de que trata el Capítulo II del Título III de la Resolución 415 del 13 de abril de_x000a_2010, cuando presenten propuestas a título de la organización._x000a_3. Uniones Temporales y/o consorcios diferentes a los que se regulan en el numeral segundo de las_x000a_“Condiciones comunes a las subcategorías de radiodifusión sonora 1.1. Proveedores radiodifusión_x000a_sonora emisoras Clase A, 1.2. Proveedores radiodifusión sonora emisoras Clase B y 1.3. Proveedores_x000a_radiodifusión sonora emisoras Clase C” regulada para la categoría._x000a_4. Otras formas de radiodifusión digital o tecnologías online._x000a_5. No podrá incluirse como un componente de los proyectos de transformación digital al interior de la_x000a_convocatoria, aquellas actividades que tengan por objeto la red de distribución (transmisión) y/o_x000a_contribución."/>
    <d v="2021-06-21T18:04:00"/>
    <x v="0"/>
    <x v="12"/>
    <s v="Daniela Alemán"/>
    <s v="Alvaro"/>
    <n v="48.798611111124046"/>
    <x v="0"/>
    <m/>
    <m/>
  </r>
  <r>
    <x v="480"/>
    <x v="0"/>
    <d v="2021-06-19T17:16:05"/>
    <d v="2021-06-21T17:16:05"/>
    <x v="0"/>
    <s v="(2) Asesoría o consultas sobre la postulación de propuestas"/>
    <s v="RADIO LUMBI LTDA"/>
    <n v="890704300"/>
    <x v="3"/>
    <s v="(0) -Seleccione-"/>
    <x v="52"/>
    <s v="GUSTAVO ADOLFO GARAY TASCON"/>
    <n v="3107684846"/>
    <s v="gerencia@tolimafm.com"/>
    <s v="Cada emisora puede presentar varias propuestas de transformación digital? cada una con el presupuesto máximo destinado de acuerdo a la categoría? "/>
    <m/>
    <s v="Con respecto a su segunda inquietud, le informamos que cada medio de comunicación que pretenda participar en la presente convocatoria podrá presentar más de una propuesta en una o diferentes categorías o subcategorías, siempre y cuando cumpla con la totalidad de los requerimientos técnicos habilitantes establecidos en los documentos señalados en el anexo 5 (Adenda 1) Anexo técnico, cumpliendo las condiciones de medio de comunicación (proveedor, operador, licenciatario, periódico y/o revista) y desde que no esté inmerso en alguna de las exclusiones señaladas._x000a_ _x000a__x000a_ _x000a__x000a_"/>
    <d v="2021-06-21T18:04:00"/>
    <x v="0"/>
    <x v="12"/>
    <s v="Daniela Alemán"/>
    <s v="Alvaro"/>
    <n v="48.798611111124046"/>
    <x v="0"/>
    <m/>
    <m/>
  </r>
  <r>
    <x v="481"/>
    <x v="0"/>
    <d v="2021-06-19T17:16:05"/>
    <d v="2021-06-21T17:16:05"/>
    <x v="0"/>
    <s v="(2) Asesoría o consultas sobre la postulación de propuestas"/>
    <s v="RADIO LUMBI LTDA"/>
    <n v="890704300"/>
    <x v="3"/>
    <s v="(0) -Seleccione-"/>
    <x v="52"/>
    <s v="GUSTAVO ADOLFO GARAY TASCON"/>
    <n v="3107684846"/>
    <s v="gerencia@tolimafm.com"/>
    <s v="En la propuesta de cada emisora se puede incluir el cambio de consola análoga por digital? "/>
    <m/>
    <s v="En atención a su tercera consulta, es de aclarar que el cambio de equipos análogos a digitales como en este caso la consola, se le informa al interesado que dentro del Anexo No. 5 (Adenda 1) Anexo Técnico en las condiciones por cada suscategoria de la categoria radiodifusion sonora se establece que &quot;Los proyectos de transformación digital y fortalecimiento que se presenten con el objeto de ser financiados al interior de la convocatoria que se adelanta por el MinTIC/FUNTIC, en los cuales se incluya la actualización o cambio de equipos que conlleven la modificación de los parámetros técnicos esenciales para la operación de la estación de radiodifusión sonora, de que trata el artículo 40 de la Resolución No. 415 del 13 de abril de 2010, deberá aportar dentro de la propuesta la autorización previa expedida por el MinTIC, por la cual se haya expedido la validación de la modificación de los parámetros técnicos_x000a_esenciales y de los equipos propuestos, en los términos establecidos en el artículo 13 de Resolución No._x000a_415 del 13 de abril de 2010. En tal sentido, de ser reconocido como beneficiario de la financiación el_x000a_proponente, dichos equipos se entenderán incorporados a los contratos de concesión respectivos desde_x000a_la aprobación del informe de cierre del proyecto por parte del supervisor designado y no podrán ser_x000a_modificados o sustituidos sin la autorización previa y expresa del MinTIC, adicionalmente se establece que &quot;los proyectos de transformación digital y fortalecimiento que sean objeto de financiamiento al interior de_x000a_la convocatoria que se adelante por el MinTIC/FUNTIC, que conlleven la modificación o renovación de_x000a_equipos presentados dentro del estudio técnico aprobado por el Ministerio, de que trata el inciso segundo_x000a_del artículo 13 de la Resolución 415 del 13 de abril de 2010, se entenderán incorporados a los contratos_x000a_de concesión respectivos desde la aprobación del informe de cierre del proyecto por parte del supervisor_x000a_designado y no podrán ser modificados o sustituidos sin la autorización previa y expresa del MinTIC._x000a_"/>
    <d v="2021-06-21T18:04:00"/>
    <x v="0"/>
    <x v="12"/>
    <s v="Daniela Alemán"/>
    <s v="Alvaro"/>
    <n v="48.798611111124046"/>
    <x v="0"/>
    <m/>
    <m/>
  </r>
  <r>
    <x v="482"/>
    <x v="0"/>
    <d v="2021-06-19T17:16:05"/>
    <d v="2021-06-21T17:16:05"/>
    <x v="0"/>
    <s v="(2) Asesoría o consultas sobre la postulación de propuestas"/>
    <s v="RADIO LUMBI LTDA"/>
    <n v="890704300"/>
    <x v="3"/>
    <s v="(0) -Seleccione-"/>
    <x v="52"/>
    <s v="GUSTAVO ADOLFO GARAY TASCON"/>
    <n v="3107684846"/>
    <s v="gerencia@tolimafm.com"/>
    <s v="En la propuesta de cada emisora se puede incluir inversión en publicidad en redes sociales reconocidas para posicionar nuestra web y redes?"/>
    <m/>
    <s v="De acuerdo con su ultima consulta, le  recordamos que el objeto de la convocatoria  corresponde a &quot;FINANCIAR E IMPLEMENTAR PROYECTOS, PARA APOYAR LA TRANSFORMACION DIGITAL DE LOS MEDIOS DE COMUNICACIÓN EN CUALQUIERA DE LAS ETAPAS DEL NEGOCIO EN EL MARCO DE LA REACTIVACION ECONOMICA&quot;, donde podrá desarrollar su proyecto en cualquiera de los ejes que se describen en el Anexo (Adenda 1) anexo tecnico en el numeral 8 CARACTERISTICAS Y CONDICIONES DE LOS EJES ESTRATEGICOS PARA EL DESARROLLO DE_x000a_PROYECTOS OBJETO DE FINANCIACION  especificamente en los numerales 8.1, 8.2, y 8.3, teniendo en cuenta lo anterior le informamos que esta convocatoria no esta destinada para financiar proyectos en donde su objetivo para desarrollar su proyecto sea el que menciona en el requerimiento de la consulta, ademas le informamos que en el  Anexo 5 (Adenda 1) anexo tecnico en el numeral 8.3.3.5 Ítems no financiables se expresa en uno de ellos que no se realizarán Pagos por creaciones de contenido o pautas publicitarias."/>
    <d v="2021-06-21T18:04:00"/>
    <x v="0"/>
    <x v="12"/>
    <s v="Daniela Alemán"/>
    <s v="Alvaro"/>
    <n v="48.798611111124046"/>
    <x v="0"/>
    <m/>
    <m/>
  </r>
  <r>
    <x v="483"/>
    <x v="0"/>
    <d v="2021-06-20T18:23:38"/>
    <d v="2021-06-22T18:23:38"/>
    <x v="0"/>
    <s v="(2) Asesoría o consultas sobre la postulación de propuestas"/>
    <s v="Emisora Sopetrán Estéreo"/>
    <n v="811018936"/>
    <x v="3"/>
    <s v="(0) -Seleccione-"/>
    <x v="130"/>
    <s v="Karol Hernández "/>
    <n v="3226047634"/>
    <s v="hernandez.xx99@gmail.com"/>
    <s v="Dentro del eje número 2, contemplamos objetivos y actividades que corresponden a ambas líneas del eje, ¿esto es admisible?, "/>
    <m/>
    <s v="Atendiendo su solicitud, en el Anexo 5 (Adenda 1) - Anexo Técnico, en el numeral 8 “CARACTERISTICAS Y CONDICIONES DE LOS EJES ESTRATEGICOS PARA EL DESARROLLO DE PROYECTOS OBJETO DE FINANCIACION”, en el “EJE 2 – ACOMPAÑAMIENTO EN LA TRANSFORMACIÓN DE LOS PROCESOS EMPRESARIALES”, efectivamente podrá desarrollar su propuesta en la línea y/o líneas de los siguientes puntos: 8.2.1 “ACTUALIZACIÓN Y/O ADQUISICIÓN E IMPLEMENTACIÓN DE HARDWARE Y/O SOFTWARE ESPECÍFICO AL PROCESO OPERATIVO” y/o 8.2.2 “DIGITALIZACIÓN DE PROCESOS”, de acuerdo a su medio de comunicación. Por lo tanto, como la interesada lo está describiendo se encuentra encaminada correctamente al desarrollo de su propuesta."/>
    <d v="2021-06-21T10:57:00"/>
    <x v="0"/>
    <x v="0"/>
    <s v="Daniela Alemán"/>
    <s v="Alvaro"/>
    <n v="16.556111111131031"/>
    <x v="0"/>
    <m/>
    <m/>
  </r>
  <r>
    <x v="484"/>
    <x v="0"/>
    <d v="2021-06-20T18:23:38"/>
    <d v="2021-06-22T18:23:38"/>
    <x v="0"/>
    <s v="(2) Asesoría o consultas sobre la postulación de propuestas"/>
    <s v="Emisora Sopetrán Estéreo"/>
    <n v="811018936"/>
    <x v="3"/>
    <s v="(0) -Seleccione-"/>
    <x v="130"/>
    <s v="Karol Hernández "/>
    <n v="3226047634"/>
    <s v="hernandez.xx99@gmail.com"/>
    <s v="Además, dentro de los procesos operativos que deben especificarse, en lo que respecta a la radiodifusión sonora se contemplan también objetos/actividades de más de un proceso, ¿también es admisible?. Desearía poder hablar con un asesor por llamada celular, en horario de oficina de lunes a viernes. Muchas gracias por la atención prestada y de antemano gracias por su colaboración. "/>
    <m/>
    <s v="Atendiendo su inquietud, en el Anexo 5 (Adenda 1) - Anexo Técnico, en el punto 8.2.1 .2 “Condiciones específicas de los proyectos asociados a la línea de actualización y/o adquisición e implementación de hardware y/o software específico al proceso operativo”, se indica que los proyectos que tengan por objeto o incluyan en su desarrollo la financiación en la línea estratégica de actualización y/o adquisición e implementación de hardware y/o software específico al proceso operativo, presentados para su habilitación por parte del MinTIC/FUNTIC, deben incluir de manera expresa en el numeral 6. ALINEACIÓN CON LOS EJES ESTRATÉGICOS DE LA CONVOCATORIA PARA LA TRANSFORMACIÓN DIGITAL Y FORTALECIMIENTO DE LOS MEDIOS DE COMUNICACIÓN del ANEXO 4. COMPONENTE MEDOTOLOGICO, adicional a las condiciones establecidas, los siguientes conceptos técnicos y administrativos: Procesos operativos: Identificar el (los) proceso(s) operativo(s) a los cuales se vincula la ejecución del proyecto, indicando expresamente la situación actual del mismo, justificando detalladamente las actividades de mejora que se espera lograr con la implementación del proyecto. De acuerdo a lo anteriormente mencionado, efectivamente en los procesos operativos se deberá contemplar y especificar cada uno de estos de acuerdo a los diferentes procesos a vincular en la propuesta. _x000a__x000a_Desafortunadamente no contamos con un equipo técnico que brinde asesoría telefonica, sin embargo  se dispuso de un equipo que responderá las dudas frecuentes con respecto a los documentos oficiales arriba mencionados, los cuales podrá consultar a través del micrositio https://www.mintic.gov.co/transformaciondigitalmedios  en la pestaña “DOCUMENTOS DEL PROCESO”, igualmente cualquier inquietud o duda generada puede realizarla a través del formulario en la pestaña CENTRO DE CONSULTA._x000a_"/>
    <d v="2021-06-21T10:57:00"/>
    <x v="0"/>
    <x v="0"/>
    <s v="Daniela Alemán"/>
    <s v="Alvaro"/>
    <n v="16.556111111131031"/>
    <x v="0"/>
    <m/>
    <m/>
  </r>
  <r>
    <x v="485"/>
    <x v="0"/>
    <d v="2021-06-21T09:37:01"/>
    <d v="2021-06-23T09:37:01"/>
    <x v="3"/>
    <s v="(2) Asesoría o consultas sobre la postulación de propuestas"/>
    <s v="Editorial La Patria"/>
    <n v="8900800234"/>
    <x v="4"/>
    <s v="(0) -Seleccione-"/>
    <x v="26"/>
    <s v="YENY PAOLA MARIÑO PARRA"/>
    <n v="3136547725"/>
    <s v="YENY.MARINO@LAPATRIA.COM"/>
    <s v="Buenos días, quisiera que me ayuden por favor aclarando lo siguiente: En el anexo 5, página 54 se habla de un Anexo 8 de requerimientos técnicos de hardware y software, pero al consultar el anexo 8, tiene que ver con otro tema (asignación de recursos). A continuación cito el texto en cuestión:  &quot;Software existente en el mercado. Para el caso particular de software existente en el mercado, así como para  suscripciones basadas en la nube y adquisición de licencias se debe detallar donde aplique, clase y nombre del  software, versión, fabricante, funcionalidad, tipo de licenciamiento, garantía, soporte, describir requisitos del  sistema para ser implementado, número de equipos que cubre la licencia, descripción pormenorizada de las  especificaciones con base en la ficha técnica del fabricante. En todo caso, las condiciones de acreditación al  interior de la propuesta, deberá considerar los requisitos establecidos en el ANEXO 8. REQUISITOS  TECNICOS PARA HARDWARE Y SOFTWARE.&quot;   Gracias"/>
    <m/>
    <m/>
    <m/>
    <x v="0"/>
    <x v="2"/>
    <m/>
    <s v="Alvaro"/>
    <s v="Sin Respuesta"/>
    <x v="0"/>
    <m/>
    <m/>
  </r>
  <r>
    <x v="486"/>
    <x v="0"/>
    <d v="2021-06-21T11:33:16"/>
    <d v="2021-06-23T11:33:16"/>
    <x v="0"/>
    <s v="(2) Asesoría o consultas sobre la postulación de propuestas"/>
    <s v="Carlos Arturo Benedetti Mendoza"/>
    <n v="14883904"/>
    <x v="3"/>
    <s v="(0) -Seleccione-"/>
    <x v="39"/>
    <s v="Carlos Arturo Benedetti Mendoza"/>
    <n v="3113184167"/>
    <s v="bndttipaz@gmail.com"/>
    <s v="Respetuosamente me dirijo al ministerio de las tic  Llevo más de 20 años trabajando en los espacios de comunicación especialmente como corresponsal de noticias y en la página virtual de Facebook instagram y Twitter.  El municipio de Cravo Norte necesita con urgencia una emisora comunal comunitaria, donde podamos forjar la formación la educación debidamente en su metodología pedagogía y comunicación didáctica para la acción comunal de esta localidad.  El deseo más grande establecer construir y equipar una emisora comunal comunitaria donde participan las organizaciones comunales y las organizaciones legalmente constituidas y comunidad crece informar con transparencia con versidad y con mucha responsabilidad una comunicación.  Actualmente tengo los medios de comunicación virtuales febook Caronicad Bndttipaz. Bndttipaz  Comunal qué se le informa a los medios de comunicación  A su vez queremos que la emisora actúe Ventura virtualmente prestando un servicio de televisión virtual que permita fortalecer la cultura el turismo la recreación de deporte y ambiente.  Cravo Norte necesita con urgencia una emisora comunal comunitaria legalmente constituida.  Con todos los permisos legales y darle el cumplimiento a la ley vigente y normas legales también.  Me comprometo a cumplir y respetar la política pública del ministerio tic.  Teniendo una emisora comunal comunitarias podemos atender casi 6000 personas del municipio de Cravo Norte y unas 10000 personas de la marca index casanare. Qué limita con el corregimiento de corralito y la comunidad indígena."/>
    <m/>
    <s v="En atención a su solicitud se le informa al interesado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De acuerdo a lo que usted menciona lo invitamos a validar si su proyecto se enmarca dentro de los requisitos habilitantes tanto técnicos como jurídicos, debido a que en la convocatoria no se está brindando orientación o ayuda para crear un nuevo medio de comunicación,  como se indica en el objeto que es fortalecer modelos de negocio ya funcionando. _x000a_Sin embargo podría validar con los otros medios que usted menciona y podrá consultar los términos de participación en los anexos publicados en el micrositio: https://www.mintic.gov.co/transformaciondigitalmedios, y por último en dado caso de presentarse inquietudes adicionales lo invitamos a formular de manera clara y concisa sus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_x000a_"/>
    <d v="2021-06-21T18:19:00"/>
    <x v="0"/>
    <x v="1"/>
    <s v="Daniela Alemán"/>
    <s v="Alvaro"/>
    <n v="6.7622222222853452"/>
    <x v="0"/>
    <m/>
    <m/>
  </r>
  <r>
    <x v="487"/>
    <x v="0"/>
    <d v="2021-06-21T11:48:18"/>
    <d v="2021-06-23T11:48:18"/>
    <x v="0"/>
    <s v="(2) Asesoría o consultas sobre la postulación de propuestas"/>
    <s v="kah boh"/>
    <n v="63553841"/>
    <x v="0"/>
    <s v="(0) -Seleccione-"/>
    <x v="131"/>
    <s v="katalina maria correa maldonado"/>
    <n v="3229049894"/>
    <s v="katalinamariacorrea@gmail.com"/>
    <s v="solicito asesoria para crear redes sociales"/>
    <m/>
    <s v="Teniendo en cuenta su solicitud, le informamos que dentro del documento publicado en el micrositio de la convocatoria &quot;CONDICIONES DE PARTICIPACIÓN CONVOCATORIA DEFINITIVA MINTIC No. 001 de 2021, DIRIGIDA A: MEDIOS DE COMUNICACIÓN NACIONALES EN LAS CATEGORIAS DE TELEVISIÓN, RADIO, PERIÓDICOS, REVISTAS Y MEDIOS DIGITALES&quot;, el objeto de la convocatoria corresponde a FINANCIAR E IMPLEMENTAR PROYECTOS, PARA APOYAR LA TRANSFORMACION DIGITAL DE LOS MEDIOS DE COMUNICACIÓN, EN CUALQUIERA DE LAS ETAPAS DEL NEGOCIO EN EL MARCO DE LA REACTIVACION ECONOMICA.  Por lo anterior no se encuentra dentro de los objetivos  de esta convocatoria brindar asesorias para crear redes sociales , la  invitamos a consultar los términos de participación en los anexos publicados en el micrositio: https://www.mintic.gov.co/transformaciondigitalmedios."/>
    <d v="2021-06-21T18:22:00"/>
    <x v="0"/>
    <x v="9"/>
    <s v="Daniela Alemán"/>
    <s v="Alvaro"/>
    <n v="6.561666666646488"/>
    <x v="0"/>
    <m/>
    <m/>
  </r>
  <r>
    <x v="488"/>
    <x v="0"/>
    <d v="2021-06-21T12:04:36"/>
    <d v="2021-06-23T12:04:36"/>
    <x v="3"/>
    <s v="(1) Problemas o inquietudes técnicas en las plataformas"/>
    <s v="Luis José Pinilla Reyes"/>
    <n v="19374670"/>
    <x v="4"/>
    <s v="(0) -Seleccione-"/>
    <x v="132"/>
    <s v="Luis José Pinilla Reyes"/>
    <n v="3006685762"/>
    <s v="periodicopiedecuesta@gmail.com"/>
    <s v="No me llega al correo la solicitud de usuario y contraseña...gracias"/>
    <s v="https://mintic.sharepoint.com/:i:/g/direccion_economia_digital/EbKmO1Pi0pZHtFbPCsBo_nwBxbRrzk-G9Ya5SOK7dBWuWQ?e=UQxj3Q"/>
    <m/>
    <m/>
    <x v="2"/>
    <x v="2"/>
    <m/>
    <s v="Alvaro"/>
    <s v="Sin Respuesta"/>
    <x v="0"/>
    <m/>
    <m/>
  </r>
  <r>
    <x v="489"/>
    <x v="0"/>
    <d v="2021-06-21T13:29:22"/>
    <d v="2021-06-23T13:29:22"/>
    <x v="3"/>
    <s v="(2) Asesoría o consultas sobre la postulación de propuestas"/>
    <s v="ENTRETENIMIENTO PARA TODOS SAS"/>
    <s v="900.682.411-4"/>
    <x v="1"/>
    <s v="(Emisora/Podcast) Emisora/Podcast"/>
    <x v="5"/>
    <s v="Carolina Casas"/>
    <s v="317 5173052"/>
    <s v="ccasas@vibra.fm"/>
    <s v="Buen día, una consulta para las compañías ue eleigen el eje 1, Transformación de la mentalidad - Capacitación:  ¿Podemos incluir dentro del programa de formación personas que prestan servicios puntuales y están vinculados bajo prestación de servicios?  Gracias"/>
    <m/>
    <m/>
    <m/>
    <x v="0"/>
    <x v="2"/>
    <m/>
    <s v="Alvaro"/>
    <s v="Sin Respuesta"/>
    <x v="0"/>
    <m/>
    <m/>
  </r>
  <r>
    <x v="490"/>
    <x v="0"/>
    <d v="2021-06-21T14:04:16"/>
    <d v="2021-06-23T14:04:16"/>
    <x v="0"/>
    <s v="(2) Asesoría o consultas sobre la postulación de propuestas"/>
    <s v="ASOCIACIÓN DE MICROEMPRESARIOS DE MURILLO TOLIMA"/>
    <n v="8090118631"/>
    <x v="3"/>
    <s v="(0) -Seleccione-"/>
    <x v="133"/>
    <s v="PEDRONEL RODRIGUEZ AGUILAR"/>
    <n v="3143816776"/>
    <s v="pedronel202000@yahoo.com"/>
    <s v="La emisora Voces del Ruiz, viene funcionando con la Resolución 0468 del 2009. Se solicito en su momento la prorroga, pero aun no se ha recibido. preguntamos si podemos participar anexando la Resolución mencionada o si es posible enviarnos una certificación actualizada. Igualmente, donde podemos consultar para presentar  cotización. por último la persona jurídica no aparece registrada para expedir el certificado de la procuraduría.  Quedamos atento. Gracias. recibimos información al correo: pedronel202000@yahoo.com  "/>
    <m/>
    <s v="De acuerdo con su inquietud, le informamos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Finalmente es de advertir que este proyecto garantiza la participación de las emisoras categorizadas en la clase D para emisoras comunitarias. Asi mismo, en el Anexo 5 (Adenda 1) - Anexo Técnico, en el punto 7.12 Condiciones comunes a las subcategorías de radiodifusión sonora 1.1. Proveedores radiodifusión sonora emisoras Clase A, 1.2. Proveedores radiodifusión sonora emisoras Clase B y 1.3. Proveedores radiodifusión sonora emisoras Clase C,  se indica puntualmente en el punto 7 y 8 respectivamente:_x000a_Los operadores del servicio de radiodifusión sonora cuya concesión tiene vencimiento en la vigencia 2021 con posterioridad a la fecha establecida para el cierre de la convocatoria, o, durante las vigencias 2022 y hasta el 30 de junio de 2023 inclusive, se encuentran habilitados para presentar propuesta al interior de la convocatoria, en la respectiva subcategoría, siempre y cuando, se comprometan a presentar la solicitud de prórroga de la concesión a más tardar el 1 de octubre de 2021, con el lleno de los requisitos establecidos en la Resolución No. 415 del 13 de abril de 2010 y las normas que la modifiquen o complementen. Para tal efecto, incluirán expresamente dicho compromiso en numeral independiente en la carta de presentación de la propuesta. En esa medida, se deberá incluir en el ANEXO 4 PROPUESTA CONTENIDO METODOLOGICO y ANEXO 4.1 PLAN DE TRABAJO, la actividad correspondiente a la solicitud de la frecuencia._x000a_En virtud de lo establecido en el artículo 35 del Decreto 019 de 2012, los operadores del servicio de radiodifusión sonora, que hayan radicado la solicitud de prórroga de la concesión en debida forma ante el MinTIC, se encuentran habilitados para presentar propuesta al interior de la convocatoria, en la respectiva subcategoría. No obstante, para efectos de considerar que la propuesta puede acceder al trámite de la audiencia de sorteo y a la asignación de la financiación, adicional al cumplimiento de las condiciones y parámetros establecidos en los numerales 7, 8 y 9 del presente anexo técnico, se verificará el cumplimiento de la totalidad de los requisitos establecidos para la prórroga respectiva; de no cumplirse los mismos, se procederá a la no habilitación de la propuesta._x000a_Así mismo, le informamos que, en el numeral 8.2.2.4.3 Condiciones Generales de las Cotizaciones, del Anexo 5 (Adenda 1) - Anexo Técnico, se establece una serie de requisitos legales vigentes que deben ser cumplidos para que las cotizaciones allegadas tengan validez. Por otro lado, le informamos que de acuerdo al numeral 2.11 Causales de Rechazo que se encuentran establecidas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se establece que: a) La propuesta del proyecto que se presente se haga por fuera de la fecha y hora límites establecidas en el cronograma o por medios distintos a los señalados en la presente convocatoria, sin perjuicio de la aplicación del protocolo de indisponibilidad. B) Cuando la propuesta sea presentada por una persona natural o jurídica a título personal sin el cumplimiento de los requisitos que exige la ley para el ejercicio de la actividad objeto de la propuesta. C) Cuando la propuesta sea presentada por consorcio o unión temporal, sin perjuicio de la excepción para la categoría radiodifusión sonora donde podrán participar consorcios o uniones temporales debidamente concesionadas por el MinTIC. D) Cuando la propuesta no sea presentada en línea, es decir, mediante el enlace establecido por la entidad https://bpm.mintic.gov.co/AP/Home.aspx?idFrm=2313. E) Cuando el participante se encuentre incurso en alguna de las prohibiciones, inhabilidades e incompatibilidades señaladas por la Constitución y la ley. Cuando la inhabilidad o incompatibilidad sobrevenga en un participante, se entenderá que renuncia a la participación en la convocatoria pública. F) Cuando el participante o su representante legal se encuentre reportado en el Boletín de Responsables Fiscales de la Contraloría General de la República, o tenga antecedentes disciplinarios ante la Procuraduría General de la Nación o antecedentes judiciales o se encuentre reportado en el Registro nacional de medidas correctivas. G) Cuando la propuesta se presente en forma parcial o con condicionamientos para la asignación de recursos por parte del MinTIC/FONDO ÚNICO DE TIC. H) Cuando existan inconsistencias en la información o documentos que sustenten los requisitos habilitantes de las propuestas que no permitan hacer evaluación objetiva de la misma. O cuando luego de agotarse el respectivo requerimiento de subsanación, se entreguen incompletos o no se entreguen los documentos solicitados. I) Cuando el participante haya iniciado operaciones y/o haya obtenido autorización o habilitación legal con posterioridad al 11 de marzo de 2020. J) Cuando el valor de la propuesta supere el valor máximo de financiación en la correspondiente categoría o subcategoría conforme a las reglas de distribución, incluyendo la corrección aritmética y luego de agotar los correspondientes requerimientos de subsanación. K) Cuando los participantes no suministren la información y documentación solicitada por la entidad hasta el término de traslado del informe de evaluación. L) Cuando se compruebe que dentro de los cinco (5) años anteriores a la presentación de la propuesta, el participante o sus representantes legales hayan sido sentenciados por infringir las normas relativas a lavado de activos. M) En el caso que el MinTIC/Fondo Único de TIC tenga certeza de hechos que constituyan actos de corrupción de un participante, sin perjuicio de las acciones legales a que hubiere lugar, se rechazará la propuesta. N) Las demás contempladas en la Constitución Nacional, en las leyes y en esta convocatoria. _x000a_De acuerdo a esto, su medio de comunicación podrá participar siempre y cuando cumpla con condiciones y requisitos de la categoría en la que desee aplicar._x000a_"/>
    <d v="2021-06-21T18:40:00"/>
    <x v="0"/>
    <x v="0"/>
    <s v="Daniela Alemán "/>
    <s v="Nicolas"/>
    <n v="4.5955555557156913"/>
    <x v="0"/>
    <m/>
    <m/>
  </r>
  <r>
    <x v="491"/>
    <x v="0"/>
    <d v="2021-06-21T14:11:13"/>
    <d v="2021-06-23T14:11:13"/>
    <x v="3"/>
    <s v="(3) Solicitudes u observaciones al proceso de convocatoria"/>
    <s v="Grupo Nacional de Medios S.A."/>
    <n v="900147111"/>
    <x v="4"/>
    <s v="(0) -Seleccione-"/>
    <x v="5"/>
    <s v="Jorge Alberto Rangel Gómez"/>
    <n v="573214915351"/>
    <s v="jrangel@gnm.com.co"/>
    <s v="Dentro de los requerimiento que se solicitan en la Convocatoria, se debe certificar que la empresa estaba constituida y funcionando antes del 11 de marzo de 2020. Para comprobar su &quot;constitución&quot; se logra con el Certificado de Existencia y Representación Legal ante la Cámara de Comercio. La pregunta es: Para Certificar que la empresa se encontraba &quot;funcionando&quot; antes del 11 de marzo de 2020 es valida una certificación suscrita por el Representante Legal, Revisor Fiscal y/o Contador de la empresa?. En caso de que la respuesta sea que no es valida, que otro documento sería valido?"/>
    <m/>
    <m/>
    <m/>
    <x v="0"/>
    <x v="2"/>
    <m/>
    <s v="Alvaro"/>
    <s v="Sin Respuesta"/>
    <x v="0"/>
    <m/>
    <m/>
  </r>
  <r>
    <x v="492"/>
    <x v="0"/>
    <d v="2021-06-21T16:47:35"/>
    <d v="2021-06-23T16:47:35"/>
    <x v="2"/>
    <s v="(3) Solicitudes u observaciones al proceso de convocatoria"/>
    <s v="RED ARCA ATLANTICO"/>
    <n v="900457649"/>
    <x v="3"/>
    <s v="(0) -Seleccione-"/>
    <x v="8"/>
    <s v="ASOCIACION RED DE MEDIOS DE COMUNICACION DEL ATLANTICO - ARCA"/>
    <n v="3156644502"/>
    <s v="red.atlantico-arca@hotmail.com"/>
    <s v="La convocatoria de Transformación Digital para Medios de Comunicación está muy apretada en tiempo, solicito se amplíe más el plazo de recepción de propuestas. El contenido es amplio, las cotizaciones requieren de tiempo por parte del proveedor, los documentos a anexar requieren de tiempo para tramitarse. Favor AMPLIAR MAS EL TIEMPO DE PRESENTACIONDE LAS PROPUESTAS "/>
    <m/>
    <m/>
    <m/>
    <x v="1"/>
    <x v="2"/>
    <m/>
    <s v="Alvaro"/>
    <s v="Sin Respuesta"/>
    <x v="0"/>
    <m/>
    <m/>
  </r>
  <r>
    <x v="493"/>
    <x v="0"/>
    <d v="2021-06-21T16:51:11"/>
    <d v="2021-06-23T16:51:11"/>
    <x v="2"/>
    <s v="(3) Solicitudes u observaciones al proceso de convocatoria"/>
    <s v="ASOCIACION SATELITE"/>
    <n v="819000092"/>
    <x v="3"/>
    <s v="(0) -Seleccione-"/>
    <x v="134"/>
    <s v="ELVIA ESTHER BOLAÑO"/>
    <n v="3015865489"/>
    <s v="satelite93_4@hotmail.com"/>
    <s v="La convocatoria de Transformación Digital para Medios de Comunicación está muy apretada en tiempo, solicito se amplíe más el plazo de recepción de propuestas. El contenido es amplio, las cotizaciones requieren de tiempo por parte del proveedor, los documentos a anexar requieren de tiempo para tramitarse. Favor AMPLIAR MAS EL TIEMPO PARA LA PRESENTACION DE LAS PROPUESTAS"/>
    <m/>
    <m/>
    <m/>
    <x v="1"/>
    <x v="2"/>
    <m/>
    <s v="Alvaro"/>
    <s v="Sin Respuesta"/>
    <x v="0"/>
    <m/>
    <m/>
  </r>
  <r>
    <x v="494"/>
    <x v="0"/>
    <d v="2021-06-21T16:53:11"/>
    <d v="2021-06-23T16:53:11"/>
    <x v="2"/>
    <s v="(3) Solicitudes u observaciones al proceso de convocatoria"/>
    <s v="CORPORACION CULTURAL Y COMUNITARIA SATELITE"/>
    <n v="802012142"/>
    <x v="3"/>
    <s v="(0) -Seleccione-"/>
    <x v="135"/>
    <s v="JOHN MEDINA BOLAÑO"/>
    <n v="3156644502"/>
    <s v="satelite.radio@hotmail.com"/>
    <s v="La convocatoria de Transformación Digital para Medios de Comunicación está muy apretada en tiempo, solicito se amplíe más el plazo de recepción de propuestas. El contenido es amplio, las cotizaciones requieren de tiempo por parte del proveedor, los documentos a anexar requieren de tiempo para tramitarse. Favor AMPLIAR MAS EL TIEMPO DE PRESENTACION DE LAS PROPUESTAS"/>
    <m/>
    <m/>
    <m/>
    <x v="1"/>
    <x v="2"/>
    <m/>
    <s v="Alvaro"/>
    <s v="Sin Respuesta"/>
    <x v="0"/>
    <m/>
    <m/>
  </r>
  <r>
    <x v="495"/>
    <x v="0"/>
    <d v="2021-06-21T16:58:53"/>
    <d v="2021-06-23T16:58:53"/>
    <x v="2"/>
    <s v="(3) Solicitudes u observaciones al proceso de convocatoria"/>
    <s v="Secretariado Diocesano de Pastoral Social"/>
    <n v="891780234"/>
    <x v="3"/>
    <s v="(0) -Seleccione-"/>
    <x v="10"/>
    <s v="JESUS ANTONIO OROZCO PABON"/>
    <n v="3188277585"/>
    <s v="funsovoces@gmail.com"/>
    <s v="La convocatoria de Transformación Digital para Medios de Comunicación está muy apretada en tiempo, solicito se amplíe más el plazo de recepción de propuestas. El contenido es amplio, las cotizaciones requieren de tiempo por parte del proveedor, los documentos a anexar requieren de tiempo para tramitarse. Favor AMPLIAR MAS EL TIEMPO DE PRESENTACIONDE LAS PROPUESTAS"/>
    <m/>
    <m/>
    <m/>
    <x v="1"/>
    <x v="2"/>
    <m/>
    <s v="Alvaro"/>
    <s v="Sin Respuesta"/>
    <x v="0"/>
    <m/>
    <m/>
  </r>
  <r>
    <x v="496"/>
    <x v="0"/>
    <d v="2021-06-21T17:08:08"/>
    <d v="2021-06-23T17:08:08"/>
    <x v="2"/>
    <s v="(3) Solicitudes u observaciones al proceso de convocatoria"/>
    <s v="AURELIO GOMEZ JIMENEZ, JORGEARTURO GOMEZ JIMENEZ y MARIA GOMEZ MORALES"/>
    <n v="1102799442"/>
    <x v="3"/>
    <s v="(0) -Seleccione-"/>
    <x v="48"/>
    <s v="GOMEZ ALVIZ DIEGO ARMANDO"/>
    <n v="3015108606"/>
    <s v="john.medina@hotmail.com"/>
    <s v="La convocatoria de Transformación Digital para Medios de Comunicación está muy apretada en tiempo, solicito se amplíe más el plazo de recepción de propuestas. El contenido es amplio, las cotizaciones requieren de tiempo por parte del proveedor, los documentos a anexar requieren de tiempo para tramitarse. Favor AMPLIAR MAS EL TIEMPO DE PRESENTACIONDE LAS PROPUESTAS"/>
    <m/>
    <m/>
    <m/>
    <x v="1"/>
    <x v="2"/>
    <m/>
    <s v="Alvaro"/>
    <s v="Sin Respuesta"/>
    <x v="0"/>
    <m/>
    <m/>
  </r>
  <r>
    <x v="497"/>
    <x v="0"/>
    <d v="2021-06-21T17:15:35"/>
    <d v="2021-06-23T17:15:35"/>
    <x v="2"/>
    <s v="(3) Solicitudes u observaciones al proceso de convocatoria"/>
    <s v="MARIA CLEOFE MARTINEZ DE MEZA"/>
    <n v="49606991"/>
    <x v="3"/>
    <s v="(0) -Seleccione-"/>
    <x v="40"/>
    <s v="LEONOR ENITH IBARRA COHEN"/>
    <n v="3043796009"/>
    <s v="healke@hotmail.com"/>
    <s v="La convocatoria de Transformación Digital para Medios de Comunicación está muy apretada en tiempo, solicito se amplíe más el plazo de recepción de propuestas. El contenido es amplio, las cotizaciones requieren de tiempo por parte del proveedor, los documentos a anexar requieren de tiempo para tramitarse. Favor AMPLIAR MAS EL TIEMPO DE PRESENTACIONDE LAS PROPUESTAS"/>
    <m/>
    <m/>
    <m/>
    <x v="1"/>
    <x v="2"/>
    <m/>
    <s v="Alvaro"/>
    <s v="Sin Respuesta"/>
    <x v="0"/>
    <m/>
    <m/>
  </r>
  <r>
    <x v="498"/>
    <x v="0"/>
    <d v="2021-06-21T18:49:17"/>
    <d v="2021-06-23T18:49:17"/>
    <x v="2"/>
    <s v="(3) Solicitudes u observaciones al proceso de convocatoria"/>
    <s v="ASOCIACION RED DE MEDIOS DE COMUNICACION DEL ATLANTICO - ARCA"/>
    <n v="900457649"/>
    <x v="0"/>
    <s v="(0) -Seleccione-"/>
    <x v="8"/>
    <s v="JOHN LUDWING MEDINA BOLAÑO"/>
    <n v="3015865489"/>
    <s v="red.atlantico-arca@hotmail.com"/>
    <s v="La convocatoria está muy apretada en tiempo, solicito a nombre de las emisoras y medios de comunicación del departamento del Atlántico se amplíe más el plazo de recepción de propuestas por lo menos un mes más. En el contenido de los términos se manejan costos muy bajo en RADIO, para los solo equipos no alcanza; y para la operación menos, deberían manejarse para RADIO por lo menos la suma de $300 MILLONES. Favor ampliar más el Valor y tiempo de presentación de las propuestas."/>
    <m/>
    <m/>
    <m/>
    <x v="1"/>
    <x v="2"/>
    <m/>
    <s v="Alvaro"/>
    <s v="Sin Respuesta"/>
    <x v="0"/>
    <m/>
    <m/>
  </r>
  <r>
    <x v="499"/>
    <x v="0"/>
    <d v="2021-06-21T19:11:09"/>
    <d v="2021-06-23T19:11:09"/>
    <x v="2"/>
    <s v="(3) Solicitudes u observaciones al proceso de convocatoria"/>
    <s v="CORPORACION DE MEDIOS DE COMUNICACION DEL MAGDALENA- RED MEDIOS"/>
    <n v="900302682"/>
    <x v="3"/>
    <s v="(0) -Seleccione-"/>
    <x v="10"/>
    <s v="SAUL ENRIQUE PERTUZ SAMPER"/>
    <n v="3008984596"/>
    <s v="red.magdalena@hotmail.com"/>
    <s v="La convocatoria está muy apretada en tiempo, solicito a nombre de las emisoras y medios de comunicación del departamento del Magdalena se amplíe más el plazo de recepción de propuestas por lo menos un mes más. En el contenido de los términos se manejan costos muy bajo para RADIO, para los solo equipos de transformación digital no alcanza; y para la operación calificada menos, además hay que comprar softwares, deberían manejarse para RADIO por lo menos la suma de $400 MILLONES. Favor ampliar más el Valor para RADIO y tiempo de presentación de las propuestas de un mes mas."/>
    <m/>
    <m/>
    <m/>
    <x v="1"/>
    <x v="2"/>
    <m/>
    <s v="Alvaro"/>
    <s v="Sin Respuesta"/>
    <x v="0"/>
    <m/>
    <m/>
  </r>
  <r>
    <x v="500"/>
    <x v="0"/>
    <d v="2021-06-21T19:27:54"/>
    <d v="2021-06-23T19:27:54"/>
    <x v="2"/>
    <s v="(3) Solicitudes u observaciones al proceso de convocatoria"/>
    <s v="Comité cívico de la calle girardot de arjona Bolívar "/>
    <n v="8060062221"/>
    <x v="3"/>
    <s v="(0) -Seleccione-"/>
    <x v="136"/>
    <s v="Sisy paola López cogollo "/>
    <n v="3013239454"/>
    <s v="arjonastereo@gmail.com"/>
    <s v="Solicitamos ampliación para participar en la convocatoria de digitalización de los medios de comunicación, en el caso particular de medios comunitarios "/>
    <m/>
    <m/>
    <m/>
    <x v="1"/>
    <x v="2"/>
    <m/>
    <s v="Alvaro"/>
    <s v="Sin Respuesta"/>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3B5AA08-6673-4403-AC1C-D5859EDAC822}"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8" firstHeaderRow="1" firstDataRow="1" firstDataCol="1"/>
  <pivotFields count="26">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5">
        <item x="6"/>
        <item x="11"/>
        <item x="1"/>
        <item x="10"/>
        <item x="7"/>
        <item x="5"/>
        <item x="3"/>
        <item x="8"/>
        <item x="9"/>
        <item x="4"/>
        <item x="0"/>
        <item x="2"/>
        <item x="12"/>
        <item x="13"/>
        <item t="default"/>
      </items>
    </pivotField>
    <pivotField showAll="0"/>
    <pivotField showAll="0"/>
    <pivotField showAll="0"/>
    <pivotField showAll="0"/>
    <pivotField showAll="0"/>
    <pivotField showAll="0"/>
  </pivotFields>
  <rowFields count="1">
    <field x="19"/>
  </rowFields>
  <rowItems count="15">
    <i>
      <x/>
    </i>
    <i>
      <x v="1"/>
    </i>
    <i>
      <x v="2"/>
    </i>
    <i>
      <x v="3"/>
    </i>
    <i>
      <x v="4"/>
    </i>
    <i>
      <x v="5"/>
    </i>
    <i>
      <x v="6"/>
    </i>
    <i>
      <x v="7"/>
    </i>
    <i>
      <x v="8"/>
    </i>
    <i>
      <x v="9"/>
    </i>
    <i>
      <x v="10"/>
    </i>
    <i>
      <x v="11"/>
    </i>
    <i>
      <x v="12"/>
    </i>
    <i>
      <x v="13"/>
    </i>
    <i t="grand">
      <x/>
    </i>
  </rowItems>
  <colItems count="1">
    <i/>
  </colItems>
  <dataFields count="1">
    <dataField name="Cuenta de Proyectó"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417DBAD9-EB1F-40A4-974F-854542502636}"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4">
  <location ref="A3:B7" firstHeaderRow="1" firstDataRow="1" firstDataCol="1"/>
  <pivotFields count="26">
    <pivotField showAll="0"/>
    <pivotField axis="axisRow" dataField="1" showAll="0">
      <items count="6">
        <item x="0"/>
        <item x="1"/>
        <item x="2"/>
        <item m="1" x="3"/>
        <item m="1" x="4"/>
        <item t="default"/>
      </items>
    </pivotField>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4">
    <i>
      <x/>
    </i>
    <i>
      <x v="1"/>
    </i>
    <i>
      <x v="2"/>
    </i>
    <i t="grand">
      <x/>
    </i>
  </rowItems>
  <colItems count="1">
    <i/>
  </colItems>
  <dataFields count="1">
    <dataField name="Cuenta de Medio de Registro " fld="1" subtotal="count" baseField="0" baseItem="0"/>
  </dataFields>
  <chartFormats count="4">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 count="1" selected="0">
            <x v="0"/>
          </reference>
        </references>
      </pivotArea>
    </chartFormat>
    <chartFormat chart="0" format="2">
      <pivotArea type="data" outline="0" fieldPosition="0">
        <references count="2">
          <reference field="4294967294" count="1" selected="0">
            <x v="0"/>
          </reference>
          <reference field="1" count="1" selected="0">
            <x v="1"/>
          </reference>
        </references>
      </pivotArea>
    </chartFormat>
    <chartFormat chart="0" format="5">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5F6E9EF-1977-4111-AC13-10E2B502BCF4}"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505" firstHeaderRow="1" firstDataRow="1" firstDataCol="1"/>
  <pivotFields count="26">
    <pivotField axis="axisRow" showAll="0">
      <items count="50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s>
  <rowFields count="1">
    <field x="0"/>
  </rowFields>
  <rowItems count="50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t="grand">
      <x/>
    </i>
  </rowItems>
  <colItems count="1">
    <i/>
  </colItems>
  <dataFields count="1">
    <dataField name="Cuenta de Link Documento Adjunto"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D7ADDA2-19CF-4686-A4E9-00FC8B9EF261}"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3:B7" firstHeaderRow="1" firstDataRow="1" firstDataCol="1"/>
  <pivotFields count="26">
    <pivotField showAll="0"/>
    <pivotField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2"/>
        <item x="1"/>
        <item m="1" x="4"/>
        <item x="0"/>
        <item m="1" x="3"/>
        <item t="default"/>
      </items>
    </pivotField>
    <pivotField showAll="0"/>
    <pivotField showAll="0"/>
    <pivotField showAll="0"/>
    <pivotField showAll="0"/>
    <pivotField showAll="0"/>
    <pivotField showAll="0"/>
    <pivotField showAll="0"/>
  </pivotFields>
  <rowFields count="1">
    <field x="18"/>
  </rowFields>
  <rowItems count="4">
    <i>
      <x/>
    </i>
    <i>
      <x v="1"/>
    </i>
    <i>
      <x v="3"/>
    </i>
    <i t="grand">
      <x/>
    </i>
  </rowItems>
  <colItems count="1">
    <i/>
  </colItems>
  <dataFields count="1">
    <dataField name="Cuenta de Responsable" fld="18" subtotal="count" baseField="0" baseItem="0"/>
  </dataFields>
  <chartFormats count="5">
    <chartFormat chart="0" format="4" series="1">
      <pivotArea type="data" outline="0" fieldPosition="0">
        <references count="1">
          <reference field="4294967294" count="1" selected="0">
            <x v="0"/>
          </reference>
        </references>
      </pivotArea>
    </chartFormat>
    <chartFormat chart="0" format="7">
      <pivotArea type="data" outline="0" fieldPosition="0">
        <references count="2">
          <reference field="4294967294" count="1" selected="0">
            <x v="0"/>
          </reference>
          <reference field="18" count="1" selected="0">
            <x v="1"/>
          </reference>
        </references>
      </pivotArea>
    </chartFormat>
    <chartFormat chart="0" format="8">
      <pivotArea type="data" outline="0" fieldPosition="0">
        <references count="2">
          <reference field="4294967294" count="1" selected="0">
            <x v="0"/>
          </reference>
          <reference field="18" count="1" selected="0">
            <x v="3"/>
          </reference>
        </references>
      </pivotArea>
    </chartFormat>
    <chartFormat chart="0" format="10">
      <pivotArea type="data" outline="0" fieldPosition="0">
        <references count="2">
          <reference field="4294967294" count="1" selected="0">
            <x v="0"/>
          </reference>
          <reference field="18" count="1" selected="0">
            <x v="0"/>
          </reference>
        </references>
      </pivotArea>
    </chartFormat>
    <chartFormat chart="0" format="11">
      <pivotArea type="data" outline="0" fieldPosition="0">
        <references count="2">
          <reference field="4294967294" count="1" selected="0">
            <x v="0"/>
          </reference>
          <reference field="18"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93BC8EB-1826-4112-9CC5-6CF07EB60538}"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4:A41" firstHeaderRow="1" firstDataRow="1" firstDataCol="1" rowPageCount="1" colPageCount="1"/>
  <pivotFields count="26">
    <pivotField showAll="0"/>
    <pivotField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6">
        <item h="1" x="2"/>
        <item x="1"/>
        <item h="1" m="1" x="4"/>
        <item h="1" x="0"/>
        <item h="1" m="1" x="3"/>
        <item t="default"/>
      </items>
    </pivotField>
    <pivotField showAll="0"/>
    <pivotField showAll="0"/>
    <pivotField showAll="0"/>
    <pivotField showAll="0"/>
    <pivotField axis="axisRow" showAll="0">
      <items count="27">
        <item x="1"/>
        <item x="2"/>
        <item x="3"/>
        <item x="4"/>
        <item x="5"/>
        <item x="6"/>
        <item x="8"/>
        <item x="7"/>
        <item x="9"/>
        <item x="0"/>
        <item x="10"/>
        <item x="11"/>
        <item x="12"/>
        <item x="13"/>
        <item x="14"/>
        <item x="15"/>
        <item x="16"/>
        <item x="17"/>
        <item x="18"/>
        <item x="19"/>
        <item x="20"/>
        <item x="21"/>
        <item x="22"/>
        <item x="23"/>
        <item x="24"/>
        <item x="25"/>
        <item t="default"/>
      </items>
    </pivotField>
    <pivotField showAll="0"/>
    <pivotField showAll="0"/>
  </pivotFields>
  <rowFields count="1">
    <field x="23"/>
  </rowFields>
  <rowItems count="17">
    <i>
      <x/>
    </i>
    <i>
      <x v="1"/>
    </i>
    <i>
      <x v="7"/>
    </i>
    <i>
      <x v="8"/>
    </i>
    <i>
      <x v="9"/>
    </i>
    <i>
      <x v="11"/>
    </i>
    <i>
      <x v="13"/>
    </i>
    <i>
      <x v="14"/>
    </i>
    <i>
      <x v="15"/>
    </i>
    <i>
      <x v="16"/>
    </i>
    <i>
      <x v="19"/>
    </i>
    <i>
      <x v="20"/>
    </i>
    <i>
      <x v="21"/>
    </i>
    <i>
      <x v="23"/>
    </i>
    <i>
      <x v="24"/>
    </i>
    <i>
      <x v="25"/>
    </i>
    <i t="grand">
      <x/>
    </i>
  </rowItems>
  <colItems count="1">
    <i/>
  </colItems>
  <pageFields count="1">
    <pageField fld="18"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AD40029-F2A1-4C0A-8563-A54BB4E92B11}" name="TablaDinámica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location ref="A3:B11" firstHeaderRow="1" firstDataRow="1" firstDataCol="1"/>
  <pivotFields count="26">
    <pivotField showAll="0"/>
    <pivotField showAll="0"/>
    <pivotField numFmtId="164" showAll="0"/>
    <pivotField numFmtId="164" showAll="0"/>
    <pivotField showAll="0"/>
    <pivotField showAll="0"/>
    <pivotField showAll="0"/>
    <pivotField showAll="0"/>
    <pivotField axis="axisRow" dataField="1" showAll="0">
      <items count="10">
        <item x="1"/>
        <item x="0"/>
        <item x="4"/>
        <item x="3"/>
        <item x="2"/>
        <item x="5"/>
        <item x="6"/>
        <item m="1" x="7"/>
        <item m="1"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8">
    <i>
      <x/>
    </i>
    <i>
      <x v="1"/>
    </i>
    <i>
      <x v="2"/>
    </i>
    <i>
      <x v="3"/>
    </i>
    <i>
      <x v="4"/>
    </i>
    <i>
      <x v="5"/>
    </i>
    <i>
      <x v="6"/>
    </i>
    <i t="grand">
      <x/>
    </i>
  </rowItems>
  <colItems count="1">
    <i/>
  </colItems>
  <dataFields count="1">
    <dataField name="Cuenta de Quién realiza la solicitud" fld="8" subtotal="count" baseField="0" baseItem="0"/>
  </dataFields>
  <chartFormats count="9">
    <chartFormat chart="0" format="0" series="1">
      <pivotArea type="data" outline="0" fieldPosition="0">
        <references count="1">
          <reference field="4294967294" count="1" selected="0">
            <x v="0"/>
          </reference>
        </references>
      </pivotArea>
    </chartFormat>
    <chartFormat chart="0" format="13">
      <pivotArea type="data" outline="0" fieldPosition="0">
        <references count="2">
          <reference field="4294967294" count="1" selected="0">
            <x v="0"/>
          </reference>
          <reference field="8" count="1" selected="0">
            <x v="0"/>
          </reference>
        </references>
      </pivotArea>
    </chartFormat>
    <chartFormat chart="0" format="14">
      <pivotArea type="data" outline="0" fieldPosition="0">
        <references count="2">
          <reference field="4294967294" count="1" selected="0">
            <x v="0"/>
          </reference>
          <reference field="8" count="1" selected="0">
            <x v="1"/>
          </reference>
        </references>
      </pivotArea>
    </chartFormat>
    <chartFormat chart="0" format="15">
      <pivotArea type="data" outline="0" fieldPosition="0">
        <references count="2">
          <reference field="4294967294" count="1" selected="0">
            <x v="0"/>
          </reference>
          <reference field="8" count="1" selected="0">
            <x v="2"/>
          </reference>
        </references>
      </pivotArea>
    </chartFormat>
    <chartFormat chart="0" format="16">
      <pivotArea type="data" outline="0" fieldPosition="0">
        <references count="2">
          <reference field="4294967294" count="1" selected="0">
            <x v="0"/>
          </reference>
          <reference field="8" count="1" selected="0">
            <x v="3"/>
          </reference>
        </references>
      </pivotArea>
    </chartFormat>
    <chartFormat chart="0" format="17">
      <pivotArea type="data" outline="0" fieldPosition="0">
        <references count="2">
          <reference field="4294967294" count="1" selected="0">
            <x v="0"/>
          </reference>
          <reference field="8" count="1" selected="0">
            <x v="4"/>
          </reference>
        </references>
      </pivotArea>
    </chartFormat>
    <chartFormat chart="0" format="18">
      <pivotArea type="data" outline="0" fieldPosition="0">
        <references count="2">
          <reference field="4294967294" count="1" selected="0">
            <x v="0"/>
          </reference>
          <reference field="8" count="1" selected="0">
            <x v="5"/>
          </reference>
        </references>
      </pivotArea>
    </chartFormat>
    <chartFormat chart="0" format="19">
      <pivotArea type="data" outline="0" fieldPosition="0">
        <references count="2">
          <reference field="4294967294" count="1" selected="0">
            <x v="0"/>
          </reference>
          <reference field="8" count="1" selected="0">
            <x v="6"/>
          </reference>
        </references>
      </pivotArea>
    </chartFormat>
    <chartFormat chart="0" format="21">
      <pivotArea type="data" outline="0" fieldPosition="0">
        <references count="2">
          <reference field="4294967294" count="1" selected="0">
            <x v="0"/>
          </reference>
          <reference field="8"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95B84F11-3966-4805-B814-13338A6F87D2}"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8">
  <location ref="A3:E9" firstHeaderRow="1" firstDataRow="2" firstDataCol="1"/>
  <pivotFields count="26">
    <pivotField showAll="0"/>
    <pivotField showAll="0"/>
    <pivotField numFmtId="165" showAll="0"/>
    <pivotField numFmtId="164" showAll="0"/>
    <pivotField axis="axisRow" dataField="1" showAll="0">
      <items count="9">
        <item m="1" x="5"/>
        <item x="3"/>
        <item m="1" x="7"/>
        <item x="0"/>
        <item m="1" x="6"/>
        <item x="1"/>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2"/>
        <item m="1" x="4"/>
        <item x="0"/>
        <item x="1"/>
        <item m="1" x="3"/>
        <item t="default"/>
      </items>
    </pivotField>
    <pivotField showAll="0"/>
    <pivotField showAll="0"/>
    <pivotField showAll="0"/>
    <pivotField showAll="0"/>
    <pivotField showAll="0"/>
    <pivotField showAll="0"/>
    <pivotField showAll="0"/>
  </pivotFields>
  <rowFields count="1">
    <field x="4"/>
  </rowFields>
  <rowItems count="5">
    <i>
      <x v="1"/>
    </i>
    <i>
      <x v="3"/>
    </i>
    <i>
      <x v="5"/>
    </i>
    <i>
      <x v="6"/>
    </i>
    <i t="grand">
      <x/>
    </i>
  </rowItems>
  <colFields count="1">
    <field x="18"/>
  </colFields>
  <colItems count="4">
    <i>
      <x/>
    </i>
    <i>
      <x v="2"/>
    </i>
    <i>
      <x v="3"/>
    </i>
    <i t="grand">
      <x/>
    </i>
  </colItems>
  <dataFields count="1">
    <dataField name="Cuenta de Criticidad" fld="4" subtotal="count" baseField="3" baseItem="0"/>
  </dataFields>
  <chartFormats count="5">
    <chartFormat chart="6" format="0" series="1">
      <pivotArea type="data" outline="0" fieldPosition="0">
        <references count="2">
          <reference field="4294967294" count="1" selected="0">
            <x v="0"/>
          </reference>
          <reference field="18" count="1" selected="0">
            <x v="0"/>
          </reference>
        </references>
      </pivotArea>
    </chartFormat>
    <chartFormat chart="6" format="1" series="1">
      <pivotArea type="data" outline="0" fieldPosition="0">
        <references count="2">
          <reference field="4294967294" count="1" selected="0">
            <x v="0"/>
          </reference>
          <reference field="18" count="1" selected="0">
            <x v="1"/>
          </reference>
        </references>
      </pivotArea>
    </chartFormat>
    <chartFormat chart="6" format="2" series="1">
      <pivotArea type="data" outline="0" fieldPosition="0">
        <references count="2">
          <reference field="4294967294" count="1" selected="0">
            <x v="0"/>
          </reference>
          <reference field="18" count="1" selected="0">
            <x v="2"/>
          </reference>
        </references>
      </pivotArea>
    </chartFormat>
    <chartFormat chart="6" format="3" series="1">
      <pivotArea type="data" outline="0" fieldPosition="0">
        <references count="2">
          <reference field="4294967294" count="1" selected="0">
            <x v="0"/>
          </reference>
          <reference field="18" count="1" selected="0">
            <x v="3"/>
          </reference>
        </references>
      </pivotArea>
    </chartFormat>
    <chartFormat chart="6" format="4" series="1">
      <pivotArea type="data" outline="0" fieldPosition="0">
        <references count="2">
          <reference field="4294967294" count="1" selected="0">
            <x v="0"/>
          </reference>
          <reference field="18" count="1" selected="0">
            <x v="4"/>
          </reference>
        </references>
      </pivotArea>
    </chartFormat>
  </chart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5AE0E61A-35DA-4854-A1E9-01017B7793C9}" name="TablaDinámica1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5">
  <location ref="A3:F8" firstHeaderRow="1" firstDataRow="2" firstDataCol="1"/>
  <pivotFields count="26">
    <pivotField showAll="0"/>
    <pivotField showAll="0"/>
    <pivotField numFmtId="165" showAll="0"/>
    <pivotField numFmtId="164" showAll="0"/>
    <pivotField axis="axisCol" dataField="1" showAll="0">
      <items count="9">
        <item m="1" x="5"/>
        <item x="3"/>
        <item m="1" x="7"/>
        <item x="0"/>
        <item m="1" x="6"/>
        <item x="1"/>
        <item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2"/>
        <item m="1" x="4"/>
        <item x="0"/>
        <item x="1"/>
        <item m="1" x="3"/>
        <item t="default"/>
      </items>
    </pivotField>
    <pivotField showAll="0"/>
    <pivotField showAll="0"/>
    <pivotField showAll="0"/>
    <pivotField showAll="0"/>
    <pivotField showAll="0"/>
    <pivotField showAll="0"/>
    <pivotField showAll="0"/>
  </pivotFields>
  <rowFields count="1">
    <field x="18"/>
  </rowFields>
  <rowItems count="4">
    <i>
      <x/>
    </i>
    <i>
      <x v="2"/>
    </i>
    <i>
      <x v="3"/>
    </i>
    <i t="grand">
      <x/>
    </i>
  </rowItems>
  <colFields count="1">
    <field x="4"/>
  </colFields>
  <colItems count="5">
    <i>
      <x v="1"/>
    </i>
    <i>
      <x v="3"/>
    </i>
    <i>
      <x v="5"/>
    </i>
    <i>
      <x v="6"/>
    </i>
    <i t="grand">
      <x/>
    </i>
  </colItems>
  <dataFields count="1">
    <dataField name="Cuenta de Criticidad" fld="4" subtotal="count" baseField="0" baseItem="0"/>
  </dataFields>
  <chartFormats count="8">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 chart="0" format="3" series="1">
      <pivotArea type="data" outline="0" fieldPosition="0">
        <references count="2">
          <reference field="4294967294" count="1" selected="0">
            <x v="0"/>
          </reference>
          <reference field="4" count="1" selected="0">
            <x v="3"/>
          </reference>
        </references>
      </pivotArea>
    </chartFormat>
    <chartFormat chart="0" format="4" series="1">
      <pivotArea type="data" outline="0" fieldPosition="0">
        <references count="2">
          <reference field="4294967294" count="1" selected="0">
            <x v="0"/>
          </reference>
          <reference field="4" count="1" selected="0">
            <x v="4"/>
          </reference>
        </references>
      </pivotArea>
    </chartFormat>
    <chartFormat chart="0" format="5" series="1">
      <pivotArea type="data" outline="0" fieldPosition="0">
        <references count="2">
          <reference field="4294967294" count="1" selected="0">
            <x v="0"/>
          </reference>
          <reference field="4" count="1" selected="0">
            <x v="5"/>
          </reference>
        </references>
      </pivotArea>
    </chartFormat>
    <chartFormat chart="0" format="6" series="1">
      <pivotArea type="data" outline="0" fieldPosition="0">
        <references count="2">
          <reference field="4294967294" count="1" selected="0">
            <x v="0"/>
          </reference>
          <reference field="4" count="1" selected="0">
            <x v="6"/>
          </reference>
        </references>
      </pivotArea>
    </chartFormat>
    <chartFormat chart="0" format="7" series="1">
      <pivotArea type="data" outline="0" fieldPosition="0">
        <references count="2">
          <reference field="4294967294" count="1" selected="0">
            <x v="0"/>
          </reference>
          <reference field="4"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5618BD82-481F-4D95-8917-D003401B1913}" name="TablaDinámica1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3:C15" firstHeaderRow="1" firstDataRow="2" firstDataCol="1"/>
  <pivotFields count="26">
    <pivotField axis="axisRow" showAll="0">
      <items count="50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t="default"/>
      </items>
    </pivotField>
    <pivotField showAll="0"/>
    <pivotField numFmtId="165" showAll="0"/>
    <pivotField numFmtId="164" showAll="0"/>
    <pivotField axis="axisCol" dataField="1" showAll="0">
      <items count="9">
        <item m="1" x="5"/>
        <item h="1" x="3"/>
        <item m="1" x="7"/>
        <item h="1" x="0"/>
        <item h="1" m="1" x="6"/>
        <item x="1"/>
        <item h="1" x="2"/>
        <item h="1"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2"/>
        <item m="1" x="4"/>
        <item x="0"/>
        <item x="1"/>
        <item m="1" x="3"/>
        <item t="default"/>
      </items>
    </pivotField>
    <pivotField showAll="0"/>
    <pivotField showAll="0"/>
    <pivotField showAll="0"/>
    <pivotField showAll="0"/>
    <pivotField showAll="0"/>
    <pivotField showAll="0"/>
    <pivotField showAll="0"/>
  </pivotFields>
  <rowFields count="2">
    <field x="18"/>
    <field x="0"/>
  </rowFields>
  <rowItems count="11">
    <i>
      <x/>
    </i>
    <i r="1">
      <x v="306"/>
    </i>
    <i>
      <x v="2"/>
    </i>
    <i r="1">
      <x v="342"/>
    </i>
    <i r="1">
      <x v="408"/>
    </i>
    <i r="1">
      <x v="409"/>
    </i>
    <i r="1">
      <x v="410"/>
    </i>
    <i r="1">
      <x v="411"/>
    </i>
    <i r="1">
      <x v="423"/>
    </i>
    <i r="1">
      <x v="464"/>
    </i>
    <i t="grand">
      <x/>
    </i>
  </rowItems>
  <colFields count="1">
    <field x="4"/>
  </colFields>
  <colItems count="2">
    <i>
      <x v="5"/>
    </i>
    <i t="grand">
      <x/>
    </i>
  </colItems>
  <dataFields count="1">
    <dataField name="Cuenta de Criticidad" fld="4" subtotal="count" baseField="0" baseItem="0"/>
  </dataFields>
  <chartFormats count="7">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 chart="0" format="3" series="1">
      <pivotArea type="data" outline="0" fieldPosition="0">
        <references count="2">
          <reference field="4294967294" count="1" selected="0">
            <x v="0"/>
          </reference>
          <reference field="4" count="1" selected="0">
            <x v="3"/>
          </reference>
        </references>
      </pivotArea>
    </chartFormat>
    <chartFormat chart="0" format="4" series="1">
      <pivotArea type="data" outline="0" fieldPosition="0">
        <references count="2">
          <reference field="4294967294" count="1" selected="0">
            <x v="0"/>
          </reference>
          <reference field="4" count="1" selected="0">
            <x v="4"/>
          </reference>
        </references>
      </pivotArea>
    </chartFormat>
    <chartFormat chart="0" format="5" series="1">
      <pivotArea type="data" outline="0" fieldPosition="0">
        <references count="2">
          <reference field="4294967294" count="1" selected="0">
            <x v="0"/>
          </reference>
          <reference field="4" count="1" selected="0">
            <x v="5"/>
          </reference>
        </references>
      </pivotArea>
    </chartFormat>
    <chartFormat chart="0"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27EF9FFA-0F64-4175-B8E2-88571E5F37DD}"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41" firstHeaderRow="1" firstDataRow="1" firstDataCol="1"/>
  <pivotFields count="26">
    <pivotField showAll="0"/>
    <pivotField showAll="0"/>
    <pivotField numFmtId="164" showAll="0"/>
    <pivotField numFmtId="164" showAll="0"/>
    <pivotField showAll="0"/>
    <pivotField showAll="0"/>
    <pivotField showAll="0"/>
    <pivotField showAll="0"/>
    <pivotField showAll="0"/>
    <pivotField showAll="0"/>
    <pivotField axis="axisRow" dataField="1" showAll="0">
      <items count="139">
        <item x="4"/>
        <item x="8"/>
        <item x="5"/>
        <item x="2"/>
        <item x="7"/>
        <item x="1"/>
        <item x="6"/>
        <item x="0"/>
        <item x="9"/>
        <item x="3"/>
        <item x="11"/>
        <item x="10"/>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m="1" x="137"/>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13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t="grand">
      <x/>
    </i>
  </rowItems>
  <colItems count="1">
    <i/>
  </colItems>
  <dataFields count="1">
    <dataField name="Cuenta de  Depto/Municipio donde ejerce la actividad económica"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0A2F774-08F4-46C9-8D4E-309C8A20F9AC}" name="Tabla1" displayName="Tabla1" ref="A1:G22" totalsRowShown="0" headerRowDxfId="7" dataDxfId="9" headerRowBorderDxfId="10" tableBorderDxfId="8">
  <autoFilter ref="A1:G22" xr:uid="{8B60689F-B235-4F54-B262-AD290A7D850B}"/>
  <tableColumns count="7">
    <tableColumn id="1" xr3:uid="{14159080-7C59-4A24-B710-CB9BAF5EFBB3}" name="ID" dataDxfId="6">
      <calculatedColumnFormula>A1+1</calculatedColumnFormula>
    </tableColumn>
    <tableColumn id="21" xr3:uid="{C6D6DDD7-C7AE-4B6F-95E4-78C1ABCBC3FD}" name="Medio de Registro " dataDxfId="5"/>
    <tableColumn id="2" xr3:uid="{1069BD9E-A35C-4241-9887-14E712C7D005}" name="Fecha y hora solicitud" dataDxfId="4"/>
    <tableColumn id="6" xr3:uid="{EB6606B3-0C31-4797-8962-97A8A345A25F}" name="Nombre de la empresa o persona" dataDxfId="3"/>
    <tableColumn id="11" xr3:uid="{770C699E-1B7A-4A99-883A-8B4A31725ECE}" name="Nombre completo de quien hace la solicitud" dataDxfId="2"/>
    <tableColumn id="14" xr3:uid="{9FBFFE85-6E69-4C8F-A07D-2578F1F2B7E2}" name="Descripción de la consulta" dataDxfId="1"/>
    <tableColumn id="16" xr3:uid="{2317CBA2-6DA6-484B-B361-C5E28C1B5442}" name="Respuest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pivotTable" Target="../pivotTables/pivotTable10.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35A16-DD94-4CB1-B630-134A9BC688B2}">
  <dimension ref="A3:B18"/>
  <sheetViews>
    <sheetView workbookViewId="0"/>
  </sheetViews>
  <sheetFormatPr baseColWidth="10" defaultColWidth="11.42578125" defaultRowHeight="15" x14ac:dyDescent="0.25"/>
  <cols>
    <col min="1" max="1" width="30.7109375" bestFit="1" customWidth="1"/>
    <col min="2" max="2" width="18.42578125" bestFit="1" customWidth="1"/>
  </cols>
  <sheetData>
    <row r="3" spans="1:2" x14ac:dyDescent="0.25">
      <c r="A3" s="1" t="s">
        <v>0</v>
      </c>
      <c r="B3" t="s">
        <v>1</v>
      </c>
    </row>
    <row r="4" spans="1:2" x14ac:dyDescent="0.25">
      <c r="A4" s="2" t="s">
        <v>2</v>
      </c>
      <c r="B4" s="3">
        <v>2</v>
      </c>
    </row>
    <row r="5" spans="1:2" x14ac:dyDescent="0.25">
      <c r="A5" s="2" t="s">
        <v>3</v>
      </c>
      <c r="B5" s="3">
        <v>22</v>
      </c>
    </row>
    <row r="6" spans="1:2" x14ac:dyDescent="0.25">
      <c r="A6" s="2" t="s">
        <v>4</v>
      </c>
      <c r="B6" s="3">
        <v>80</v>
      </c>
    </row>
    <row r="7" spans="1:2" x14ac:dyDescent="0.25">
      <c r="A7" s="2" t="s">
        <v>5</v>
      </c>
      <c r="B7" s="3">
        <v>1</v>
      </c>
    </row>
    <row r="8" spans="1:2" x14ac:dyDescent="0.25">
      <c r="A8" s="2" t="s">
        <v>6</v>
      </c>
      <c r="B8" s="3">
        <v>3</v>
      </c>
    </row>
    <row r="9" spans="1:2" x14ac:dyDescent="0.25">
      <c r="A9" s="2" t="s">
        <v>7</v>
      </c>
      <c r="B9" s="3">
        <v>6</v>
      </c>
    </row>
    <row r="10" spans="1:2" x14ac:dyDescent="0.25">
      <c r="A10" s="2" t="s">
        <v>8</v>
      </c>
      <c r="B10" s="3">
        <v>5</v>
      </c>
    </row>
    <row r="11" spans="1:2" x14ac:dyDescent="0.25">
      <c r="A11" s="2" t="s">
        <v>9</v>
      </c>
      <c r="B11" s="3">
        <v>17</v>
      </c>
    </row>
    <row r="12" spans="1:2" x14ac:dyDescent="0.25">
      <c r="A12" s="2" t="s">
        <v>10</v>
      </c>
      <c r="B12" s="3">
        <v>24</v>
      </c>
    </row>
    <row r="13" spans="1:2" x14ac:dyDescent="0.25">
      <c r="A13" s="2" t="s">
        <v>11</v>
      </c>
      <c r="B13" s="3">
        <v>49</v>
      </c>
    </row>
    <row r="14" spans="1:2" x14ac:dyDescent="0.25">
      <c r="A14" s="2" t="s">
        <v>12</v>
      </c>
      <c r="B14" s="3">
        <v>79</v>
      </c>
    </row>
    <row r="15" spans="1:2" x14ac:dyDescent="0.25">
      <c r="A15" s="2" t="s">
        <v>13</v>
      </c>
      <c r="B15" s="3"/>
    </row>
    <row r="16" spans="1:2" x14ac:dyDescent="0.25">
      <c r="A16" s="2" t="s">
        <v>14</v>
      </c>
      <c r="B16" s="3">
        <v>10</v>
      </c>
    </row>
    <row r="17" spans="1:2" x14ac:dyDescent="0.25">
      <c r="A17" s="2" t="s">
        <v>15</v>
      </c>
      <c r="B17" s="3">
        <v>1</v>
      </c>
    </row>
    <row r="18" spans="1:2" x14ac:dyDescent="0.25">
      <c r="A18" s="2" t="s">
        <v>16</v>
      </c>
      <c r="B18" s="3">
        <v>299</v>
      </c>
    </row>
  </sheetData>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AAD16-3BB5-49E1-AA7D-2F25D1FDDB1C}">
  <dimension ref="A3:B7"/>
  <sheetViews>
    <sheetView workbookViewId="0">
      <selection activeCell="D21" sqref="D21"/>
    </sheetView>
  </sheetViews>
  <sheetFormatPr baseColWidth="10" defaultColWidth="11.42578125" defaultRowHeight="15" x14ac:dyDescent="0.25"/>
  <cols>
    <col min="1" max="1" width="17.7109375" bestFit="1" customWidth="1"/>
    <col min="2" max="2" width="27.5703125" bestFit="1" customWidth="1"/>
  </cols>
  <sheetData>
    <row r="3" spans="1:2" x14ac:dyDescent="0.25">
      <c r="A3" s="1" t="s">
        <v>0</v>
      </c>
      <c r="B3" t="s">
        <v>287</v>
      </c>
    </row>
    <row r="4" spans="1:2" x14ac:dyDescent="0.25">
      <c r="A4" s="2" t="s">
        <v>25</v>
      </c>
      <c r="B4" s="3">
        <v>467</v>
      </c>
    </row>
    <row r="5" spans="1:2" x14ac:dyDescent="0.25">
      <c r="A5" s="2" t="s">
        <v>31</v>
      </c>
      <c r="B5" s="3">
        <v>8</v>
      </c>
    </row>
    <row r="6" spans="1:2" x14ac:dyDescent="0.25">
      <c r="A6" s="2" t="s">
        <v>45</v>
      </c>
      <c r="B6" s="3">
        <v>26</v>
      </c>
    </row>
    <row r="7" spans="1:2" x14ac:dyDescent="0.25">
      <c r="A7" s="2" t="s">
        <v>16</v>
      </c>
      <c r="B7" s="3">
        <v>501</v>
      </c>
    </row>
  </sheetData>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1FB20-4E9C-4F99-B7AB-BFF020175634}">
  <dimension ref="A1:G22"/>
  <sheetViews>
    <sheetView tabSelected="1" view="pageBreakPreview" zoomScaleNormal="100" zoomScaleSheetLayoutView="100" workbookViewId="0">
      <pane xSplit="1" ySplit="1" topLeftCell="E2" activePane="bottomRight" state="frozen"/>
      <selection pane="topRight" activeCell="B1" sqref="B1"/>
      <selection pane="bottomLeft" activeCell="A2" sqref="A2"/>
      <selection pane="bottomRight" activeCell="G1" sqref="G1"/>
    </sheetView>
  </sheetViews>
  <sheetFormatPr baseColWidth="10" defaultColWidth="11.42578125" defaultRowHeight="104.25" customHeight="1" x14ac:dyDescent="0.25"/>
  <cols>
    <col min="1" max="1" width="5.140625" style="34" customWidth="1"/>
    <col min="2" max="2" width="16.42578125" style="34" customWidth="1"/>
    <col min="3" max="3" width="17.7109375" style="4" bestFit="1" customWidth="1"/>
    <col min="4" max="4" width="42.85546875" style="34" customWidth="1"/>
    <col min="5" max="5" width="50.7109375" style="34" customWidth="1"/>
    <col min="6" max="6" width="86.7109375" style="34" customWidth="1"/>
    <col min="7" max="7" width="102.42578125" style="36" customWidth="1"/>
    <col min="9" max="9" width="11.85546875" bestFit="1" customWidth="1"/>
  </cols>
  <sheetData>
    <row r="1" spans="1:7" s="29" customFormat="1" ht="104.25" customHeight="1" x14ac:dyDescent="0.3">
      <c r="A1" s="25" t="s">
        <v>17</v>
      </c>
      <c r="B1" s="26" t="s">
        <v>18</v>
      </c>
      <c r="C1" s="27" t="s">
        <v>19</v>
      </c>
      <c r="D1" s="28" t="s">
        <v>20</v>
      </c>
      <c r="E1" s="28" t="s">
        <v>21</v>
      </c>
      <c r="F1" s="28" t="s">
        <v>22</v>
      </c>
      <c r="G1" s="28" t="s">
        <v>23</v>
      </c>
    </row>
    <row r="2" spans="1:7" ht="104.25" customHeight="1" x14ac:dyDescent="0.25">
      <c r="A2" s="5">
        <v>335</v>
      </c>
      <c r="B2" s="5" t="s">
        <v>25</v>
      </c>
      <c r="C2" s="7">
        <v>44363.461319444446</v>
      </c>
      <c r="D2" s="30" t="s">
        <v>49</v>
      </c>
      <c r="E2" s="30" t="s">
        <v>89</v>
      </c>
      <c r="F2" s="30" t="s">
        <v>105</v>
      </c>
      <c r="G2" s="35" t="s">
        <v>321</v>
      </c>
    </row>
    <row r="3" spans="1:7" ht="104.25" customHeight="1" x14ac:dyDescent="0.25">
      <c r="A3" s="5">
        <v>343</v>
      </c>
      <c r="B3" s="5" t="s">
        <v>25</v>
      </c>
      <c r="C3" s="7">
        <v>44363.591631944444</v>
      </c>
      <c r="D3" s="30" t="s">
        <v>107</v>
      </c>
      <c r="E3" s="30" t="s">
        <v>108</v>
      </c>
      <c r="F3" s="30" t="s">
        <v>109</v>
      </c>
      <c r="G3" s="35" t="s">
        <v>322</v>
      </c>
    </row>
    <row r="4" spans="1:7" ht="409.6" customHeight="1" x14ac:dyDescent="0.25">
      <c r="A4" s="5">
        <v>424</v>
      </c>
      <c r="B4" s="5" t="s">
        <v>25</v>
      </c>
      <c r="C4" s="4">
        <v>44364.408530092594</v>
      </c>
      <c r="D4" s="31" t="s">
        <v>72</v>
      </c>
      <c r="E4" s="31" t="s">
        <v>73</v>
      </c>
      <c r="F4" s="8" t="s">
        <v>156</v>
      </c>
      <c r="G4" s="35" t="s">
        <v>324</v>
      </c>
    </row>
    <row r="5" spans="1:7" ht="138" customHeight="1" x14ac:dyDescent="0.25">
      <c r="A5" s="5">
        <v>431</v>
      </c>
      <c r="B5" s="5" t="s">
        <v>25</v>
      </c>
      <c r="C5" s="4">
        <v>44364.4372337963</v>
      </c>
      <c r="D5" s="30" t="s">
        <v>161</v>
      </c>
      <c r="E5" s="30" t="s">
        <v>162</v>
      </c>
      <c r="F5" s="32" t="s">
        <v>163</v>
      </c>
      <c r="G5" s="35" t="s">
        <v>329</v>
      </c>
    </row>
    <row r="6" spans="1:7" ht="138.75" customHeight="1" x14ac:dyDescent="0.25">
      <c r="A6" s="5">
        <v>440</v>
      </c>
      <c r="B6" s="5" t="s">
        <v>25</v>
      </c>
      <c r="C6" s="4">
        <v>44364.463067129633</v>
      </c>
      <c r="D6" s="30" t="s">
        <v>167</v>
      </c>
      <c r="E6" s="30" t="s">
        <v>169</v>
      </c>
      <c r="F6" s="30" t="s">
        <v>170</v>
      </c>
      <c r="G6" s="35" t="s">
        <v>323</v>
      </c>
    </row>
    <row r="7" spans="1:7" ht="104.25" customHeight="1" x14ac:dyDescent="0.25">
      <c r="A7" s="5">
        <v>465</v>
      </c>
      <c r="B7" s="5" t="s">
        <v>25</v>
      </c>
      <c r="C7" s="7">
        <v>44365.514201388891</v>
      </c>
      <c r="D7" s="31" t="s">
        <v>107</v>
      </c>
      <c r="E7" s="31" t="s">
        <v>108</v>
      </c>
      <c r="F7" s="31" t="s">
        <v>178</v>
      </c>
      <c r="G7" s="35" t="s">
        <v>322</v>
      </c>
    </row>
    <row r="8" spans="1:7" ht="169.5" customHeight="1" x14ac:dyDescent="0.25">
      <c r="A8" s="5">
        <v>466</v>
      </c>
      <c r="B8" s="5" t="s">
        <v>25</v>
      </c>
      <c r="C8" s="7">
        <v>44365.514282407406</v>
      </c>
      <c r="D8" s="31" t="s">
        <v>179</v>
      </c>
      <c r="E8" s="31" t="s">
        <v>181</v>
      </c>
      <c r="F8" s="33" t="s">
        <v>182</v>
      </c>
      <c r="G8" s="35" t="s">
        <v>325</v>
      </c>
    </row>
    <row r="9" spans="1:7" ht="150.75" customHeight="1" x14ac:dyDescent="0.25">
      <c r="A9" s="5">
        <v>469</v>
      </c>
      <c r="B9" s="5" t="s">
        <v>25</v>
      </c>
      <c r="C9" s="7">
        <v>44365.551354166666</v>
      </c>
      <c r="D9" s="30" t="s">
        <v>184</v>
      </c>
      <c r="E9" s="30" t="s">
        <v>183</v>
      </c>
      <c r="F9" s="32" t="s">
        <v>185</v>
      </c>
      <c r="G9" s="35" t="s">
        <v>325</v>
      </c>
    </row>
    <row r="10" spans="1:7" ht="194.25" customHeight="1" x14ac:dyDescent="0.25">
      <c r="A10" s="5">
        <v>473</v>
      </c>
      <c r="B10" s="5" t="s">
        <v>25</v>
      </c>
      <c r="C10" s="7">
        <v>44365.658194444448</v>
      </c>
      <c r="D10" s="31" t="s">
        <v>186</v>
      </c>
      <c r="E10" s="31" t="s">
        <v>188</v>
      </c>
      <c r="F10" s="33" t="s">
        <v>189</v>
      </c>
      <c r="G10" s="35" t="s">
        <v>325</v>
      </c>
    </row>
    <row r="11" spans="1:7" ht="162.75" customHeight="1" x14ac:dyDescent="0.25">
      <c r="A11" s="5">
        <v>476</v>
      </c>
      <c r="B11" s="5" t="s">
        <v>25</v>
      </c>
      <c r="C11" s="7">
        <v>44365.75099537037</v>
      </c>
      <c r="D11" s="31" t="s">
        <v>190</v>
      </c>
      <c r="E11" s="31" t="s">
        <v>192</v>
      </c>
      <c r="F11" s="33" t="s">
        <v>193</v>
      </c>
      <c r="G11" s="35" t="s">
        <v>325</v>
      </c>
    </row>
    <row r="12" spans="1:7" ht="141" customHeight="1" x14ac:dyDescent="0.25">
      <c r="A12" s="5">
        <v>486</v>
      </c>
      <c r="B12" s="5" t="s">
        <v>25</v>
      </c>
      <c r="C12" s="7">
        <v>44368.400706018518</v>
      </c>
      <c r="D12" s="30" t="s">
        <v>107</v>
      </c>
      <c r="E12" s="30" t="s">
        <v>108</v>
      </c>
      <c r="F12" s="30" t="s">
        <v>289</v>
      </c>
      <c r="G12" s="35" t="s">
        <v>322</v>
      </c>
    </row>
    <row r="13" spans="1:7" ht="104.25" customHeight="1" x14ac:dyDescent="0.25">
      <c r="A13" s="5">
        <v>492</v>
      </c>
      <c r="B13" s="5" t="s">
        <v>25</v>
      </c>
      <c r="C13" s="7">
        <v>44368.591122685182</v>
      </c>
      <c r="D13" s="30" t="s">
        <v>66</v>
      </c>
      <c r="E13" s="30" t="s">
        <v>67</v>
      </c>
      <c r="F13" s="30" t="s">
        <v>293</v>
      </c>
      <c r="G13" s="35" t="s">
        <v>328</v>
      </c>
    </row>
    <row r="14" spans="1:7" ht="154.5" customHeight="1" x14ac:dyDescent="0.25">
      <c r="A14" s="5">
        <v>493</v>
      </c>
      <c r="B14" s="5" t="s">
        <v>25</v>
      </c>
      <c r="C14" s="7">
        <v>44368.69971064815</v>
      </c>
      <c r="D14" s="30" t="s">
        <v>294</v>
      </c>
      <c r="E14" s="30" t="s">
        <v>295</v>
      </c>
      <c r="F14" s="32" t="s">
        <v>296</v>
      </c>
      <c r="G14" s="35" t="s">
        <v>325</v>
      </c>
    </row>
    <row r="15" spans="1:7" ht="159" customHeight="1" x14ac:dyDescent="0.25">
      <c r="A15" s="5">
        <v>494</v>
      </c>
      <c r="B15" s="5" t="s">
        <v>25</v>
      </c>
      <c r="C15" s="7">
        <v>44368.702210648145</v>
      </c>
      <c r="D15" s="30" t="s">
        <v>297</v>
      </c>
      <c r="E15" s="30" t="s">
        <v>299</v>
      </c>
      <c r="F15" s="32" t="s">
        <v>300</v>
      </c>
      <c r="G15" s="35" t="s">
        <v>325</v>
      </c>
    </row>
    <row r="16" spans="1:7" ht="165.75" customHeight="1" x14ac:dyDescent="0.25">
      <c r="A16" s="5">
        <v>495</v>
      </c>
      <c r="B16" s="5" t="s">
        <v>25</v>
      </c>
      <c r="C16" s="7">
        <v>44368.703599537039</v>
      </c>
      <c r="D16" s="30" t="s">
        <v>301</v>
      </c>
      <c r="E16" s="30" t="s">
        <v>303</v>
      </c>
      <c r="F16" s="32" t="s">
        <v>304</v>
      </c>
      <c r="G16" s="35" t="s">
        <v>325</v>
      </c>
    </row>
    <row r="17" spans="1:7" ht="136.5" customHeight="1" x14ac:dyDescent="0.25">
      <c r="A17" s="5">
        <v>496</v>
      </c>
      <c r="B17" s="5" t="s">
        <v>25</v>
      </c>
      <c r="C17" s="7">
        <v>44368.707557870373</v>
      </c>
      <c r="D17" s="30" t="s">
        <v>305</v>
      </c>
      <c r="E17" s="30" t="s">
        <v>306</v>
      </c>
      <c r="F17" s="32" t="s">
        <v>307</v>
      </c>
      <c r="G17" s="35" t="s">
        <v>325</v>
      </c>
    </row>
    <row r="18" spans="1:7" ht="156" customHeight="1" x14ac:dyDescent="0.25">
      <c r="A18" s="5">
        <v>497</v>
      </c>
      <c r="B18" s="5" t="s">
        <v>25</v>
      </c>
      <c r="C18" s="7">
        <v>44368.71398148148</v>
      </c>
      <c r="D18" s="30" t="s">
        <v>308</v>
      </c>
      <c r="E18" s="30" t="s">
        <v>309</v>
      </c>
      <c r="F18" s="32" t="s">
        <v>307</v>
      </c>
      <c r="G18" s="35" t="s">
        <v>325</v>
      </c>
    </row>
    <row r="19" spans="1:7" ht="167.25" customHeight="1" x14ac:dyDescent="0.25">
      <c r="A19" s="5">
        <v>498</v>
      </c>
      <c r="B19" s="5" t="s">
        <v>25</v>
      </c>
      <c r="C19" s="7">
        <v>44368.719155092593</v>
      </c>
      <c r="D19" s="30" t="s">
        <v>310</v>
      </c>
      <c r="E19" s="30" t="s">
        <v>311</v>
      </c>
      <c r="F19" s="32" t="s">
        <v>307</v>
      </c>
      <c r="G19" s="35" t="s">
        <v>325</v>
      </c>
    </row>
    <row r="20" spans="1:7" ht="393" customHeight="1" x14ac:dyDescent="0.25">
      <c r="A20" s="5">
        <v>499</v>
      </c>
      <c r="B20" s="5" t="s">
        <v>25</v>
      </c>
      <c r="C20" s="7">
        <v>44368.784224537034</v>
      </c>
      <c r="D20" s="30" t="s">
        <v>295</v>
      </c>
      <c r="E20" s="30" t="s">
        <v>312</v>
      </c>
      <c r="F20" s="32" t="s">
        <v>313</v>
      </c>
      <c r="G20" s="35" t="s">
        <v>326</v>
      </c>
    </row>
    <row r="21" spans="1:7" ht="409.6" customHeight="1" x14ac:dyDescent="0.25">
      <c r="A21" s="5">
        <v>500</v>
      </c>
      <c r="B21" s="5" t="s">
        <v>25</v>
      </c>
      <c r="C21" s="7">
        <v>44368.799409722225</v>
      </c>
      <c r="D21" s="30" t="s">
        <v>314</v>
      </c>
      <c r="E21" s="30" t="s">
        <v>315</v>
      </c>
      <c r="F21" s="32" t="s">
        <v>316</v>
      </c>
      <c r="G21" s="35" t="s">
        <v>326</v>
      </c>
    </row>
    <row r="22" spans="1:7" ht="155.25" customHeight="1" x14ac:dyDescent="0.25">
      <c r="A22" s="5">
        <f t="shared" ref="A22" si="0">A21+1</f>
        <v>501</v>
      </c>
      <c r="B22" s="5" t="s">
        <v>25</v>
      </c>
      <c r="C22" s="7">
        <v>44368.811041666668</v>
      </c>
      <c r="D22" s="30" t="s">
        <v>317</v>
      </c>
      <c r="E22" s="30" t="s">
        <v>319</v>
      </c>
      <c r="F22" s="32" t="s">
        <v>320</v>
      </c>
      <c r="G22" s="35" t="s">
        <v>327</v>
      </c>
    </row>
  </sheetData>
  <pageMargins left="0.7" right="0.7" top="0.75" bottom="0.75" header="0.3" footer="0.3"/>
  <pageSetup scale="28"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B9383-FEE8-44D3-9ACC-B300185647EB}">
  <dimension ref="A3:B505"/>
  <sheetViews>
    <sheetView topLeftCell="A58" workbookViewId="0">
      <selection activeCell="C67" sqref="C67"/>
    </sheetView>
  </sheetViews>
  <sheetFormatPr baseColWidth="10" defaultColWidth="11.42578125" defaultRowHeight="15" x14ac:dyDescent="0.25"/>
  <cols>
    <col min="1" max="1" width="17.5703125" bestFit="1" customWidth="1"/>
    <col min="2" max="3" width="32.85546875" bestFit="1" customWidth="1"/>
    <col min="4" max="4" width="28.140625" customWidth="1"/>
    <col min="5" max="41" width="8.42578125" customWidth="1"/>
  </cols>
  <sheetData>
    <row r="3" spans="1:2" x14ac:dyDescent="0.25">
      <c r="A3" s="1" t="s">
        <v>0</v>
      </c>
      <c r="B3" t="s">
        <v>200</v>
      </c>
    </row>
    <row r="4" spans="1:2" x14ac:dyDescent="0.25">
      <c r="A4" s="2">
        <v>1</v>
      </c>
      <c r="B4" s="3"/>
    </row>
    <row r="5" spans="1:2" x14ac:dyDescent="0.25">
      <c r="A5" s="2">
        <v>2</v>
      </c>
      <c r="B5" s="3"/>
    </row>
    <row r="6" spans="1:2" x14ac:dyDescent="0.25">
      <c r="A6" s="2">
        <v>3</v>
      </c>
      <c r="B6" s="3"/>
    </row>
    <row r="7" spans="1:2" x14ac:dyDescent="0.25">
      <c r="A7" s="2">
        <v>4</v>
      </c>
      <c r="B7" s="3"/>
    </row>
    <row r="8" spans="1:2" x14ac:dyDescent="0.25">
      <c r="A8" s="2">
        <v>5</v>
      </c>
      <c r="B8" s="3"/>
    </row>
    <row r="9" spans="1:2" x14ac:dyDescent="0.25">
      <c r="A9" s="2">
        <v>6</v>
      </c>
      <c r="B9" s="3"/>
    </row>
    <row r="10" spans="1:2" x14ac:dyDescent="0.25">
      <c r="A10" s="2">
        <v>7</v>
      </c>
      <c r="B10" s="3"/>
    </row>
    <row r="11" spans="1:2" x14ac:dyDescent="0.25">
      <c r="A11" s="2">
        <v>8</v>
      </c>
      <c r="B11" s="3"/>
    </row>
    <row r="12" spans="1:2" x14ac:dyDescent="0.25">
      <c r="A12" s="2">
        <v>9</v>
      </c>
      <c r="B12" s="3"/>
    </row>
    <row r="13" spans="1:2" x14ac:dyDescent="0.25">
      <c r="A13" s="2">
        <v>10</v>
      </c>
      <c r="B13" s="3"/>
    </row>
    <row r="14" spans="1:2" x14ac:dyDescent="0.25">
      <c r="A14" s="2">
        <v>11</v>
      </c>
      <c r="B14" s="3"/>
    </row>
    <row r="15" spans="1:2" x14ac:dyDescent="0.25">
      <c r="A15" s="2">
        <v>12</v>
      </c>
      <c r="B15" s="3">
        <v>1</v>
      </c>
    </row>
    <row r="16" spans="1:2" x14ac:dyDescent="0.25">
      <c r="A16" s="2">
        <v>13</v>
      </c>
      <c r="B16" s="3">
        <v>1</v>
      </c>
    </row>
    <row r="17" spans="1:2" x14ac:dyDescent="0.25">
      <c r="A17" s="2">
        <v>14</v>
      </c>
      <c r="B17" s="3"/>
    </row>
    <row r="18" spans="1:2" x14ac:dyDescent="0.25">
      <c r="A18" s="2">
        <v>15</v>
      </c>
      <c r="B18" s="3">
        <v>1</v>
      </c>
    </row>
    <row r="19" spans="1:2" x14ac:dyDescent="0.25">
      <c r="A19" s="2">
        <v>16</v>
      </c>
      <c r="B19" s="3">
        <v>1</v>
      </c>
    </row>
    <row r="20" spans="1:2" x14ac:dyDescent="0.25">
      <c r="A20" s="2">
        <v>17</v>
      </c>
      <c r="B20" s="3">
        <v>1</v>
      </c>
    </row>
    <row r="21" spans="1:2" x14ac:dyDescent="0.25">
      <c r="A21" s="2">
        <v>18</v>
      </c>
      <c r="B21" s="3"/>
    </row>
    <row r="22" spans="1:2" x14ac:dyDescent="0.25">
      <c r="A22" s="2">
        <v>19</v>
      </c>
      <c r="B22" s="3"/>
    </row>
    <row r="23" spans="1:2" x14ac:dyDescent="0.25">
      <c r="A23" s="2">
        <v>20</v>
      </c>
      <c r="B23" s="3"/>
    </row>
    <row r="24" spans="1:2" x14ac:dyDescent="0.25">
      <c r="A24" s="2">
        <v>21</v>
      </c>
      <c r="B24" s="3"/>
    </row>
    <row r="25" spans="1:2" x14ac:dyDescent="0.25">
      <c r="A25" s="2">
        <v>22</v>
      </c>
      <c r="B25" s="3"/>
    </row>
    <row r="26" spans="1:2" x14ac:dyDescent="0.25">
      <c r="A26" s="2">
        <v>23</v>
      </c>
      <c r="B26" s="3"/>
    </row>
    <row r="27" spans="1:2" x14ac:dyDescent="0.25">
      <c r="A27" s="2">
        <v>24</v>
      </c>
      <c r="B27" s="3"/>
    </row>
    <row r="28" spans="1:2" x14ac:dyDescent="0.25">
      <c r="A28" s="2">
        <v>25</v>
      </c>
      <c r="B28" s="3"/>
    </row>
    <row r="29" spans="1:2" x14ac:dyDescent="0.25">
      <c r="A29" s="2">
        <v>26</v>
      </c>
      <c r="B29" s="3"/>
    </row>
    <row r="30" spans="1:2" x14ac:dyDescent="0.25">
      <c r="A30" s="2">
        <v>27</v>
      </c>
      <c r="B30" s="3"/>
    </row>
    <row r="31" spans="1:2" x14ac:dyDescent="0.25">
      <c r="A31" s="2">
        <v>28</v>
      </c>
      <c r="B31" s="3">
        <v>1</v>
      </c>
    </row>
    <row r="32" spans="1:2" x14ac:dyDescent="0.25">
      <c r="A32" s="2">
        <v>29</v>
      </c>
      <c r="B32" s="3">
        <v>1</v>
      </c>
    </row>
    <row r="33" spans="1:2" x14ac:dyDescent="0.25">
      <c r="A33" s="2">
        <v>30</v>
      </c>
      <c r="B33" s="3">
        <v>1</v>
      </c>
    </row>
    <row r="34" spans="1:2" x14ac:dyDescent="0.25">
      <c r="A34" s="2">
        <v>31</v>
      </c>
      <c r="B34" s="3">
        <v>1</v>
      </c>
    </row>
    <row r="35" spans="1:2" x14ac:dyDescent="0.25">
      <c r="A35" s="2">
        <v>32</v>
      </c>
      <c r="B35" s="3"/>
    </row>
    <row r="36" spans="1:2" x14ac:dyDescent="0.25">
      <c r="A36" s="2">
        <v>33</v>
      </c>
      <c r="B36" s="3"/>
    </row>
    <row r="37" spans="1:2" x14ac:dyDescent="0.25">
      <c r="A37" s="2">
        <v>34</v>
      </c>
      <c r="B37" s="3"/>
    </row>
    <row r="38" spans="1:2" x14ac:dyDescent="0.25">
      <c r="A38" s="2">
        <v>35</v>
      </c>
      <c r="B38" s="3"/>
    </row>
    <row r="39" spans="1:2" x14ac:dyDescent="0.25">
      <c r="A39" s="2">
        <v>36</v>
      </c>
      <c r="B39" s="3"/>
    </row>
    <row r="40" spans="1:2" x14ac:dyDescent="0.25">
      <c r="A40" s="2">
        <v>37</v>
      </c>
      <c r="B40" s="3"/>
    </row>
    <row r="41" spans="1:2" x14ac:dyDescent="0.25">
      <c r="A41" s="2">
        <v>38</v>
      </c>
      <c r="B41" s="3">
        <v>1</v>
      </c>
    </row>
    <row r="42" spans="1:2" x14ac:dyDescent="0.25">
      <c r="A42" s="2">
        <v>39</v>
      </c>
      <c r="B42" s="3"/>
    </row>
    <row r="43" spans="1:2" x14ac:dyDescent="0.25">
      <c r="A43" s="2">
        <v>40</v>
      </c>
      <c r="B43" s="3"/>
    </row>
    <row r="44" spans="1:2" x14ac:dyDescent="0.25">
      <c r="A44" s="2">
        <v>41</v>
      </c>
      <c r="B44" s="3"/>
    </row>
    <row r="45" spans="1:2" x14ac:dyDescent="0.25">
      <c r="A45" s="2">
        <v>42</v>
      </c>
      <c r="B45" s="3"/>
    </row>
    <row r="46" spans="1:2" x14ac:dyDescent="0.25">
      <c r="A46" s="2">
        <v>43</v>
      </c>
      <c r="B46" s="3"/>
    </row>
    <row r="47" spans="1:2" x14ac:dyDescent="0.25">
      <c r="A47" s="2">
        <v>44</v>
      </c>
      <c r="B47" s="3"/>
    </row>
    <row r="48" spans="1:2" x14ac:dyDescent="0.25">
      <c r="A48" s="2">
        <v>45</v>
      </c>
      <c r="B48" s="3"/>
    </row>
    <row r="49" spans="1:2" x14ac:dyDescent="0.25">
      <c r="A49" s="2">
        <v>46</v>
      </c>
      <c r="B49" s="3">
        <v>1</v>
      </c>
    </row>
    <row r="50" spans="1:2" x14ac:dyDescent="0.25">
      <c r="A50" s="2">
        <v>47</v>
      </c>
      <c r="B50" s="3">
        <v>1</v>
      </c>
    </row>
    <row r="51" spans="1:2" x14ac:dyDescent="0.25">
      <c r="A51" s="2">
        <v>48</v>
      </c>
      <c r="B51" s="3">
        <v>1</v>
      </c>
    </row>
    <row r="52" spans="1:2" x14ac:dyDescent="0.25">
      <c r="A52" s="2">
        <v>49</v>
      </c>
      <c r="B52" s="3">
        <v>1</v>
      </c>
    </row>
    <row r="53" spans="1:2" x14ac:dyDescent="0.25">
      <c r="A53" s="2">
        <v>50</v>
      </c>
      <c r="B53" s="3">
        <v>1</v>
      </c>
    </row>
    <row r="54" spans="1:2" x14ac:dyDescent="0.25">
      <c r="A54" s="2">
        <v>51</v>
      </c>
      <c r="B54" s="3">
        <v>1</v>
      </c>
    </row>
    <row r="55" spans="1:2" x14ac:dyDescent="0.25">
      <c r="A55" s="2">
        <v>52</v>
      </c>
      <c r="B55" s="3">
        <v>1</v>
      </c>
    </row>
    <row r="56" spans="1:2" x14ac:dyDescent="0.25">
      <c r="A56" s="2">
        <v>53</v>
      </c>
      <c r="B56" s="3">
        <v>1</v>
      </c>
    </row>
    <row r="57" spans="1:2" x14ac:dyDescent="0.25">
      <c r="A57" s="2">
        <v>54</v>
      </c>
      <c r="B57" s="3">
        <v>1</v>
      </c>
    </row>
    <row r="58" spans="1:2" x14ac:dyDescent="0.25">
      <c r="A58" s="2">
        <v>55</v>
      </c>
      <c r="B58" s="3">
        <v>1</v>
      </c>
    </row>
    <row r="59" spans="1:2" x14ac:dyDescent="0.25">
      <c r="A59" s="2">
        <v>56</v>
      </c>
      <c r="B59" s="3">
        <v>1</v>
      </c>
    </row>
    <row r="60" spans="1:2" x14ac:dyDescent="0.25">
      <c r="A60" s="2">
        <v>57</v>
      </c>
      <c r="B60" s="3"/>
    </row>
    <row r="61" spans="1:2" x14ac:dyDescent="0.25">
      <c r="A61" s="2">
        <v>58</v>
      </c>
      <c r="B61" s="3">
        <v>1</v>
      </c>
    </row>
    <row r="62" spans="1:2" x14ac:dyDescent="0.25">
      <c r="A62" s="2">
        <v>59</v>
      </c>
      <c r="B62" s="3"/>
    </row>
    <row r="63" spans="1:2" x14ac:dyDescent="0.25">
      <c r="A63" s="2">
        <v>60</v>
      </c>
      <c r="B63" s="3"/>
    </row>
    <row r="64" spans="1:2" x14ac:dyDescent="0.25">
      <c r="A64" s="2">
        <v>61</v>
      </c>
      <c r="B64" s="3">
        <v>1</v>
      </c>
    </row>
    <row r="65" spans="1:2" x14ac:dyDescent="0.25">
      <c r="A65" s="2">
        <v>62</v>
      </c>
      <c r="B65" s="3">
        <v>1</v>
      </c>
    </row>
    <row r="66" spans="1:2" x14ac:dyDescent="0.25">
      <c r="A66" s="2">
        <v>63</v>
      </c>
      <c r="B66" s="3">
        <v>1</v>
      </c>
    </row>
    <row r="67" spans="1:2" x14ac:dyDescent="0.25">
      <c r="A67" s="2">
        <v>64</v>
      </c>
      <c r="B67" s="3">
        <v>1</v>
      </c>
    </row>
    <row r="68" spans="1:2" x14ac:dyDescent="0.25">
      <c r="A68" s="2">
        <v>65</v>
      </c>
      <c r="B68" s="3">
        <v>1</v>
      </c>
    </row>
    <row r="69" spans="1:2" x14ac:dyDescent="0.25">
      <c r="A69" s="2">
        <v>66</v>
      </c>
      <c r="B69" s="3"/>
    </row>
    <row r="70" spans="1:2" x14ac:dyDescent="0.25">
      <c r="A70" s="2">
        <v>67</v>
      </c>
      <c r="B70" s="3"/>
    </row>
    <row r="71" spans="1:2" x14ac:dyDescent="0.25">
      <c r="A71" s="2">
        <v>68</v>
      </c>
      <c r="B71" s="3"/>
    </row>
    <row r="72" spans="1:2" x14ac:dyDescent="0.25">
      <c r="A72" s="2">
        <v>69</v>
      </c>
      <c r="B72" s="3"/>
    </row>
    <row r="73" spans="1:2" x14ac:dyDescent="0.25">
      <c r="A73" s="2">
        <v>70</v>
      </c>
      <c r="B73" s="3"/>
    </row>
    <row r="74" spans="1:2" x14ac:dyDescent="0.25">
      <c r="A74" s="2">
        <v>71</v>
      </c>
      <c r="B74" s="3"/>
    </row>
    <row r="75" spans="1:2" x14ac:dyDescent="0.25">
      <c r="A75" s="2">
        <v>72</v>
      </c>
      <c r="B75" s="3"/>
    </row>
    <row r="76" spans="1:2" x14ac:dyDescent="0.25">
      <c r="A76" s="2">
        <v>73</v>
      </c>
      <c r="B76" s="3"/>
    </row>
    <row r="77" spans="1:2" x14ac:dyDescent="0.25">
      <c r="A77" s="2">
        <v>74</v>
      </c>
      <c r="B77" s="3"/>
    </row>
    <row r="78" spans="1:2" x14ac:dyDescent="0.25">
      <c r="A78" s="2">
        <v>75</v>
      </c>
      <c r="B78" s="3"/>
    </row>
    <row r="79" spans="1:2" x14ac:dyDescent="0.25">
      <c r="A79" s="2">
        <v>76</v>
      </c>
      <c r="B79" s="3"/>
    </row>
    <row r="80" spans="1:2" x14ac:dyDescent="0.25">
      <c r="A80" s="2">
        <v>77</v>
      </c>
      <c r="B80" s="3"/>
    </row>
    <row r="81" spans="1:2" x14ac:dyDescent="0.25">
      <c r="A81" s="2">
        <v>78</v>
      </c>
      <c r="B81" s="3"/>
    </row>
    <row r="82" spans="1:2" x14ac:dyDescent="0.25">
      <c r="A82" s="2">
        <v>79</v>
      </c>
      <c r="B82" s="3"/>
    </row>
    <row r="83" spans="1:2" x14ac:dyDescent="0.25">
      <c r="A83" s="2">
        <v>80</v>
      </c>
      <c r="B83" s="3"/>
    </row>
    <row r="84" spans="1:2" x14ac:dyDescent="0.25">
      <c r="A84" s="2">
        <v>81</v>
      </c>
      <c r="B84" s="3"/>
    </row>
    <row r="85" spans="1:2" x14ac:dyDescent="0.25">
      <c r="A85" s="2">
        <v>82</v>
      </c>
      <c r="B85" s="3"/>
    </row>
    <row r="86" spans="1:2" x14ac:dyDescent="0.25">
      <c r="A86" s="2">
        <v>83</v>
      </c>
      <c r="B86" s="3"/>
    </row>
    <row r="87" spans="1:2" x14ac:dyDescent="0.25">
      <c r="A87" s="2">
        <v>84</v>
      </c>
      <c r="B87" s="3"/>
    </row>
    <row r="88" spans="1:2" x14ac:dyDescent="0.25">
      <c r="A88" s="2">
        <v>85</v>
      </c>
      <c r="B88" s="3">
        <v>1</v>
      </c>
    </row>
    <row r="89" spans="1:2" x14ac:dyDescent="0.25">
      <c r="A89" s="2">
        <v>86</v>
      </c>
      <c r="B89" s="3"/>
    </row>
    <row r="90" spans="1:2" x14ac:dyDescent="0.25">
      <c r="A90" s="2">
        <v>87</v>
      </c>
      <c r="B90" s="3"/>
    </row>
    <row r="91" spans="1:2" x14ac:dyDescent="0.25">
      <c r="A91" s="2">
        <v>88</v>
      </c>
      <c r="B91" s="3"/>
    </row>
    <row r="92" spans="1:2" x14ac:dyDescent="0.25">
      <c r="A92" s="2">
        <v>89</v>
      </c>
      <c r="B92" s="3"/>
    </row>
    <row r="93" spans="1:2" x14ac:dyDescent="0.25">
      <c r="A93" s="2">
        <v>90</v>
      </c>
      <c r="B93" s="3"/>
    </row>
    <row r="94" spans="1:2" x14ac:dyDescent="0.25">
      <c r="A94" s="2">
        <v>91</v>
      </c>
      <c r="B94" s="3"/>
    </row>
    <row r="95" spans="1:2" x14ac:dyDescent="0.25">
      <c r="A95" s="2">
        <v>92</v>
      </c>
      <c r="B95" s="3">
        <v>1</v>
      </c>
    </row>
    <row r="96" spans="1:2" x14ac:dyDescent="0.25">
      <c r="A96" s="2">
        <v>93</v>
      </c>
      <c r="B96" s="3"/>
    </row>
    <row r="97" spans="1:2" x14ac:dyDescent="0.25">
      <c r="A97" s="2">
        <v>94</v>
      </c>
      <c r="B97" s="3">
        <v>1</v>
      </c>
    </row>
    <row r="98" spans="1:2" x14ac:dyDescent="0.25">
      <c r="A98" s="2">
        <v>95</v>
      </c>
      <c r="B98" s="3">
        <v>1</v>
      </c>
    </row>
    <row r="99" spans="1:2" x14ac:dyDescent="0.25">
      <c r="A99" s="2">
        <v>96</v>
      </c>
      <c r="B99" s="3">
        <v>1</v>
      </c>
    </row>
    <row r="100" spans="1:2" x14ac:dyDescent="0.25">
      <c r="A100" s="2">
        <v>97</v>
      </c>
      <c r="B100" s="3">
        <v>1</v>
      </c>
    </row>
    <row r="101" spans="1:2" x14ac:dyDescent="0.25">
      <c r="A101" s="2">
        <v>98</v>
      </c>
      <c r="B101" s="3">
        <v>1</v>
      </c>
    </row>
    <row r="102" spans="1:2" x14ac:dyDescent="0.25">
      <c r="A102" s="2">
        <v>99</v>
      </c>
      <c r="B102" s="3">
        <v>1</v>
      </c>
    </row>
    <row r="103" spans="1:2" x14ac:dyDescent="0.25">
      <c r="A103" s="2">
        <v>100</v>
      </c>
      <c r="B103" s="3">
        <v>1</v>
      </c>
    </row>
    <row r="104" spans="1:2" x14ac:dyDescent="0.25">
      <c r="A104" s="2">
        <v>101</v>
      </c>
      <c r="B104" s="3">
        <v>1</v>
      </c>
    </row>
    <row r="105" spans="1:2" x14ac:dyDescent="0.25">
      <c r="A105" s="2">
        <v>102</v>
      </c>
      <c r="B105" s="3">
        <v>1</v>
      </c>
    </row>
    <row r="106" spans="1:2" x14ac:dyDescent="0.25">
      <c r="A106" s="2">
        <v>103</v>
      </c>
      <c r="B106" s="3">
        <v>1</v>
      </c>
    </row>
    <row r="107" spans="1:2" x14ac:dyDescent="0.25">
      <c r="A107" s="2">
        <v>104</v>
      </c>
      <c r="B107" s="3">
        <v>1</v>
      </c>
    </row>
    <row r="108" spans="1:2" x14ac:dyDescent="0.25">
      <c r="A108" s="2">
        <v>105</v>
      </c>
      <c r="B108" s="3">
        <v>1</v>
      </c>
    </row>
    <row r="109" spans="1:2" x14ac:dyDescent="0.25">
      <c r="A109" s="2">
        <v>106</v>
      </c>
      <c r="B109" s="3">
        <v>1</v>
      </c>
    </row>
    <row r="110" spans="1:2" x14ac:dyDescent="0.25">
      <c r="A110" s="2">
        <v>107</v>
      </c>
      <c r="B110" s="3">
        <v>1</v>
      </c>
    </row>
    <row r="111" spans="1:2" x14ac:dyDescent="0.25">
      <c r="A111" s="2">
        <v>108</v>
      </c>
      <c r="B111" s="3">
        <v>1</v>
      </c>
    </row>
    <row r="112" spans="1:2" x14ac:dyDescent="0.25">
      <c r="A112" s="2">
        <v>109</v>
      </c>
      <c r="B112" s="3">
        <v>1</v>
      </c>
    </row>
    <row r="113" spans="1:2" x14ac:dyDescent="0.25">
      <c r="A113" s="2">
        <v>110</v>
      </c>
      <c r="B113" s="3">
        <v>1</v>
      </c>
    </row>
    <row r="114" spans="1:2" x14ac:dyDescent="0.25">
      <c r="A114" s="2">
        <v>111</v>
      </c>
      <c r="B114" s="3">
        <v>1</v>
      </c>
    </row>
    <row r="115" spans="1:2" x14ac:dyDescent="0.25">
      <c r="A115" s="2">
        <v>112</v>
      </c>
      <c r="B115" s="3">
        <v>1</v>
      </c>
    </row>
    <row r="116" spans="1:2" x14ac:dyDescent="0.25">
      <c r="A116" s="2">
        <v>113</v>
      </c>
      <c r="B116" s="3">
        <v>1</v>
      </c>
    </row>
    <row r="117" spans="1:2" x14ac:dyDescent="0.25">
      <c r="A117" s="2">
        <v>114</v>
      </c>
      <c r="B117" s="3">
        <v>1</v>
      </c>
    </row>
    <row r="118" spans="1:2" x14ac:dyDescent="0.25">
      <c r="A118" s="2">
        <v>115</v>
      </c>
      <c r="B118" s="3">
        <v>1</v>
      </c>
    </row>
    <row r="119" spans="1:2" x14ac:dyDescent="0.25">
      <c r="A119" s="2">
        <v>116</v>
      </c>
      <c r="B119" s="3">
        <v>1</v>
      </c>
    </row>
    <row r="120" spans="1:2" x14ac:dyDescent="0.25">
      <c r="A120" s="2">
        <v>117</v>
      </c>
      <c r="B120" s="3">
        <v>1</v>
      </c>
    </row>
    <row r="121" spans="1:2" x14ac:dyDescent="0.25">
      <c r="A121" s="2">
        <v>118</v>
      </c>
      <c r="B121" s="3">
        <v>1</v>
      </c>
    </row>
    <row r="122" spans="1:2" x14ac:dyDescent="0.25">
      <c r="A122" s="2">
        <v>119</v>
      </c>
      <c r="B122" s="3">
        <v>1</v>
      </c>
    </row>
    <row r="123" spans="1:2" x14ac:dyDescent="0.25">
      <c r="A123" s="2">
        <v>120</v>
      </c>
      <c r="B123" s="3">
        <v>1</v>
      </c>
    </row>
    <row r="124" spans="1:2" x14ac:dyDescent="0.25">
      <c r="A124" s="2">
        <v>121</v>
      </c>
      <c r="B124" s="3">
        <v>1</v>
      </c>
    </row>
    <row r="125" spans="1:2" x14ac:dyDescent="0.25">
      <c r="A125" s="2">
        <v>122</v>
      </c>
      <c r="B125" s="3">
        <v>1</v>
      </c>
    </row>
    <row r="126" spans="1:2" x14ac:dyDescent="0.25">
      <c r="A126" s="2">
        <v>123</v>
      </c>
      <c r="B126" s="3">
        <v>1</v>
      </c>
    </row>
    <row r="127" spans="1:2" x14ac:dyDescent="0.25">
      <c r="A127" s="2">
        <v>124</v>
      </c>
      <c r="B127" s="3">
        <v>1</v>
      </c>
    </row>
    <row r="128" spans="1:2" x14ac:dyDescent="0.25">
      <c r="A128" s="2">
        <v>125</v>
      </c>
      <c r="B128" s="3">
        <v>1</v>
      </c>
    </row>
    <row r="129" spans="1:2" x14ac:dyDescent="0.25">
      <c r="A129" s="2">
        <v>126</v>
      </c>
      <c r="B129" s="3">
        <v>1</v>
      </c>
    </row>
    <row r="130" spans="1:2" x14ac:dyDescent="0.25">
      <c r="A130" s="2">
        <v>127</v>
      </c>
      <c r="B130" s="3">
        <v>1</v>
      </c>
    </row>
    <row r="131" spans="1:2" x14ac:dyDescent="0.25">
      <c r="A131" s="2">
        <v>128</v>
      </c>
      <c r="B131" s="3">
        <v>1</v>
      </c>
    </row>
    <row r="132" spans="1:2" x14ac:dyDescent="0.25">
      <c r="A132" s="2">
        <v>129</v>
      </c>
      <c r="B132" s="3"/>
    </row>
    <row r="133" spans="1:2" x14ac:dyDescent="0.25">
      <c r="A133" s="2">
        <v>130</v>
      </c>
      <c r="B133" s="3"/>
    </row>
    <row r="134" spans="1:2" x14ac:dyDescent="0.25">
      <c r="A134" s="2">
        <v>131</v>
      </c>
      <c r="B134" s="3"/>
    </row>
    <row r="135" spans="1:2" x14ac:dyDescent="0.25">
      <c r="A135" s="2">
        <v>132</v>
      </c>
      <c r="B135" s="3"/>
    </row>
    <row r="136" spans="1:2" x14ac:dyDescent="0.25">
      <c r="A136" s="2">
        <v>133</v>
      </c>
      <c r="B136" s="3"/>
    </row>
    <row r="137" spans="1:2" x14ac:dyDescent="0.25">
      <c r="A137" s="2">
        <v>134</v>
      </c>
      <c r="B137" s="3"/>
    </row>
    <row r="138" spans="1:2" x14ac:dyDescent="0.25">
      <c r="A138" s="2">
        <v>135</v>
      </c>
      <c r="B138" s="3"/>
    </row>
    <row r="139" spans="1:2" x14ac:dyDescent="0.25">
      <c r="A139" s="2">
        <v>136</v>
      </c>
      <c r="B139" s="3"/>
    </row>
    <row r="140" spans="1:2" x14ac:dyDescent="0.25">
      <c r="A140" s="2">
        <v>137</v>
      </c>
      <c r="B140" s="3"/>
    </row>
    <row r="141" spans="1:2" x14ac:dyDescent="0.25">
      <c r="A141" s="2">
        <v>138</v>
      </c>
      <c r="B141" s="3"/>
    </row>
    <row r="142" spans="1:2" x14ac:dyDescent="0.25">
      <c r="A142" s="2">
        <v>139</v>
      </c>
      <c r="B142" s="3"/>
    </row>
    <row r="143" spans="1:2" x14ac:dyDescent="0.25">
      <c r="A143" s="2">
        <v>140</v>
      </c>
      <c r="B143" s="3"/>
    </row>
    <row r="144" spans="1:2" x14ac:dyDescent="0.25">
      <c r="A144" s="2">
        <v>141</v>
      </c>
      <c r="B144" s="3"/>
    </row>
    <row r="145" spans="1:2" x14ac:dyDescent="0.25">
      <c r="A145" s="2">
        <v>142</v>
      </c>
      <c r="B145" s="3"/>
    </row>
    <row r="146" spans="1:2" x14ac:dyDescent="0.25">
      <c r="A146" s="2">
        <v>143</v>
      </c>
      <c r="B146" s="3">
        <v>1</v>
      </c>
    </row>
    <row r="147" spans="1:2" x14ac:dyDescent="0.25">
      <c r="A147" s="2">
        <v>144</v>
      </c>
      <c r="B147" s="3">
        <v>1</v>
      </c>
    </row>
    <row r="148" spans="1:2" x14ac:dyDescent="0.25">
      <c r="A148" s="2">
        <v>145</v>
      </c>
      <c r="B148" s="3">
        <v>1</v>
      </c>
    </row>
    <row r="149" spans="1:2" x14ac:dyDescent="0.25">
      <c r="A149" s="2">
        <v>146</v>
      </c>
      <c r="B149" s="3">
        <v>1</v>
      </c>
    </row>
    <row r="150" spans="1:2" x14ac:dyDescent="0.25">
      <c r="A150" s="2">
        <v>147</v>
      </c>
      <c r="B150" s="3"/>
    </row>
    <row r="151" spans="1:2" x14ac:dyDescent="0.25">
      <c r="A151" s="2">
        <v>148</v>
      </c>
      <c r="B151" s="3"/>
    </row>
    <row r="152" spans="1:2" x14ac:dyDescent="0.25">
      <c r="A152" s="2">
        <v>149</v>
      </c>
      <c r="B152" s="3"/>
    </row>
    <row r="153" spans="1:2" x14ac:dyDescent="0.25">
      <c r="A153" s="2">
        <v>150</v>
      </c>
      <c r="B153" s="3"/>
    </row>
    <row r="154" spans="1:2" x14ac:dyDescent="0.25">
      <c r="A154" s="2">
        <v>151</v>
      </c>
      <c r="B154" s="3"/>
    </row>
    <row r="155" spans="1:2" x14ac:dyDescent="0.25">
      <c r="A155" s="2">
        <v>152</v>
      </c>
      <c r="B155" s="3"/>
    </row>
    <row r="156" spans="1:2" x14ac:dyDescent="0.25">
      <c r="A156" s="2">
        <v>153</v>
      </c>
      <c r="B156" s="3"/>
    </row>
    <row r="157" spans="1:2" x14ac:dyDescent="0.25">
      <c r="A157" s="2">
        <v>154</v>
      </c>
      <c r="B157" s="3"/>
    </row>
    <row r="158" spans="1:2" x14ac:dyDescent="0.25">
      <c r="A158" s="2">
        <v>155</v>
      </c>
      <c r="B158" s="3"/>
    </row>
    <row r="159" spans="1:2" x14ac:dyDescent="0.25">
      <c r="A159" s="2">
        <v>156</v>
      </c>
      <c r="B159" s="3"/>
    </row>
    <row r="160" spans="1:2" x14ac:dyDescent="0.25">
      <c r="A160" s="2">
        <v>157</v>
      </c>
      <c r="B160" s="3"/>
    </row>
    <row r="161" spans="1:2" x14ac:dyDescent="0.25">
      <c r="A161" s="2">
        <v>158</v>
      </c>
      <c r="B161" s="3"/>
    </row>
    <row r="162" spans="1:2" x14ac:dyDescent="0.25">
      <c r="A162" s="2">
        <v>159</v>
      </c>
      <c r="B162" s="3"/>
    </row>
    <row r="163" spans="1:2" x14ac:dyDescent="0.25">
      <c r="A163" s="2">
        <v>160</v>
      </c>
      <c r="B163" s="3"/>
    </row>
    <row r="164" spans="1:2" x14ac:dyDescent="0.25">
      <c r="A164" s="2">
        <v>161</v>
      </c>
      <c r="B164" s="3"/>
    </row>
    <row r="165" spans="1:2" x14ac:dyDescent="0.25">
      <c r="A165" s="2">
        <v>162</v>
      </c>
      <c r="B165" s="3"/>
    </row>
    <row r="166" spans="1:2" x14ac:dyDescent="0.25">
      <c r="A166" s="2">
        <v>163</v>
      </c>
      <c r="B166" s="3"/>
    </row>
    <row r="167" spans="1:2" x14ac:dyDescent="0.25">
      <c r="A167" s="2">
        <v>164</v>
      </c>
      <c r="B167" s="3"/>
    </row>
    <row r="168" spans="1:2" x14ac:dyDescent="0.25">
      <c r="A168" s="2">
        <v>165</v>
      </c>
      <c r="B168" s="3"/>
    </row>
    <row r="169" spans="1:2" x14ac:dyDescent="0.25">
      <c r="A169" s="2">
        <v>166</v>
      </c>
      <c r="B169" s="3">
        <v>1</v>
      </c>
    </row>
    <row r="170" spans="1:2" x14ac:dyDescent="0.25">
      <c r="A170" s="2">
        <v>167</v>
      </c>
      <c r="B170" s="3">
        <v>1</v>
      </c>
    </row>
    <row r="171" spans="1:2" x14ac:dyDescent="0.25">
      <c r="A171" s="2">
        <v>168</v>
      </c>
      <c r="B171" s="3">
        <v>1</v>
      </c>
    </row>
    <row r="172" spans="1:2" x14ac:dyDescent="0.25">
      <c r="A172" s="2">
        <v>169</v>
      </c>
      <c r="B172" s="3">
        <v>1</v>
      </c>
    </row>
    <row r="173" spans="1:2" x14ac:dyDescent="0.25">
      <c r="A173" s="2">
        <v>170</v>
      </c>
      <c r="B173" s="3">
        <v>1</v>
      </c>
    </row>
    <row r="174" spans="1:2" x14ac:dyDescent="0.25">
      <c r="A174" s="2">
        <v>171</v>
      </c>
      <c r="B174" s="3">
        <v>1</v>
      </c>
    </row>
    <row r="175" spans="1:2" x14ac:dyDescent="0.25">
      <c r="A175" s="2">
        <v>172</v>
      </c>
      <c r="B175" s="3">
        <v>1</v>
      </c>
    </row>
    <row r="176" spans="1:2" x14ac:dyDescent="0.25">
      <c r="A176" s="2">
        <v>173</v>
      </c>
      <c r="B176" s="3">
        <v>1</v>
      </c>
    </row>
    <row r="177" spans="1:2" x14ac:dyDescent="0.25">
      <c r="A177" s="2">
        <v>174</v>
      </c>
      <c r="B177" s="3">
        <v>1</v>
      </c>
    </row>
    <row r="178" spans="1:2" x14ac:dyDescent="0.25">
      <c r="A178" s="2">
        <v>175</v>
      </c>
      <c r="B178" s="3"/>
    </row>
    <row r="179" spans="1:2" x14ac:dyDescent="0.25">
      <c r="A179" s="2">
        <v>176</v>
      </c>
      <c r="B179" s="3"/>
    </row>
    <row r="180" spans="1:2" x14ac:dyDescent="0.25">
      <c r="A180" s="2">
        <v>177</v>
      </c>
      <c r="B180" s="3">
        <v>1</v>
      </c>
    </row>
    <row r="181" spans="1:2" x14ac:dyDescent="0.25">
      <c r="A181" s="2">
        <v>178</v>
      </c>
      <c r="B181" s="3">
        <v>1</v>
      </c>
    </row>
    <row r="182" spans="1:2" x14ac:dyDescent="0.25">
      <c r="A182" s="2">
        <v>179</v>
      </c>
      <c r="B182" s="3">
        <v>1</v>
      </c>
    </row>
    <row r="183" spans="1:2" x14ac:dyDescent="0.25">
      <c r="A183" s="2">
        <v>180</v>
      </c>
      <c r="B183" s="3">
        <v>1</v>
      </c>
    </row>
    <row r="184" spans="1:2" x14ac:dyDescent="0.25">
      <c r="A184" s="2">
        <v>181</v>
      </c>
      <c r="B184" s="3">
        <v>1</v>
      </c>
    </row>
    <row r="185" spans="1:2" x14ac:dyDescent="0.25">
      <c r="A185" s="2">
        <v>182</v>
      </c>
      <c r="B185" s="3"/>
    </row>
    <row r="186" spans="1:2" x14ac:dyDescent="0.25">
      <c r="A186" s="2">
        <v>183</v>
      </c>
      <c r="B186" s="3"/>
    </row>
    <row r="187" spans="1:2" x14ac:dyDescent="0.25">
      <c r="A187" s="2">
        <v>184</v>
      </c>
      <c r="B187" s="3"/>
    </row>
    <row r="188" spans="1:2" x14ac:dyDescent="0.25">
      <c r="A188" s="2">
        <v>185</v>
      </c>
      <c r="B188" s="3">
        <v>1</v>
      </c>
    </row>
    <row r="189" spans="1:2" x14ac:dyDescent="0.25">
      <c r="A189" s="2">
        <v>186</v>
      </c>
      <c r="B189" s="3">
        <v>1</v>
      </c>
    </row>
    <row r="190" spans="1:2" x14ac:dyDescent="0.25">
      <c r="A190" s="2">
        <v>187</v>
      </c>
      <c r="B190" s="3">
        <v>1</v>
      </c>
    </row>
    <row r="191" spans="1:2" x14ac:dyDescent="0.25">
      <c r="A191" s="2">
        <v>188</v>
      </c>
      <c r="B191" s="3">
        <v>1</v>
      </c>
    </row>
    <row r="192" spans="1:2" x14ac:dyDescent="0.25">
      <c r="A192" s="2">
        <v>189</v>
      </c>
      <c r="B192" s="3">
        <v>1</v>
      </c>
    </row>
    <row r="193" spans="1:2" x14ac:dyDescent="0.25">
      <c r="A193" s="2">
        <v>190</v>
      </c>
      <c r="B193" s="3">
        <v>1</v>
      </c>
    </row>
    <row r="194" spans="1:2" x14ac:dyDescent="0.25">
      <c r="A194" s="2">
        <v>191</v>
      </c>
      <c r="B194" s="3">
        <v>1</v>
      </c>
    </row>
    <row r="195" spans="1:2" x14ac:dyDescent="0.25">
      <c r="A195" s="2">
        <v>192</v>
      </c>
      <c r="B195" s="3"/>
    </row>
    <row r="196" spans="1:2" x14ac:dyDescent="0.25">
      <c r="A196" s="2">
        <v>193</v>
      </c>
      <c r="B196" s="3">
        <v>1</v>
      </c>
    </row>
    <row r="197" spans="1:2" x14ac:dyDescent="0.25">
      <c r="A197" s="2">
        <v>194</v>
      </c>
      <c r="B197" s="3">
        <v>1</v>
      </c>
    </row>
    <row r="198" spans="1:2" x14ac:dyDescent="0.25">
      <c r="A198" s="2">
        <v>195</v>
      </c>
      <c r="B198" s="3"/>
    </row>
    <row r="199" spans="1:2" x14ac:dyDescent="0.25">
      <c r="A199" s="2">
        <v>196</v>
      </c>
      <c r="B199" s="3">
        <v>1</v>
      </c>
    </row>
    <row r="200" spans="1:2" x14ac:dyDescent="0.25">
      <c r="A200" s="2">
        <v>197</v>
      </c>
      <c r="B200" s="3">
        <v>1</v>
      </c>
    </row>
    <row r="201" spans="1:2" x14ac:dyDescent="0.25">
      <c r="A201" s="2">
        <v>198</v>
      </c>
      <c r="B201" s="3">
        <v>1</v>
      </c>
    </row>
    <row r="202" spans="1:2" x14ac:dyDescent="0.25">
      <c r="A202" s="2">
        <v>199</v>
      </c>
      <c r="B202" s="3"/>
    </row>
    <row r="203" spans="1:2" x14ac:dyDescent="0.25">
      <c r="A203" s="2">
        <v>200</v>
      </c>
      <c r="B203" s="3"/>
    </row>
    <row r="204" spans="1:2" x14ac:dyDescent="0.25">
      <c r="A204" s="2">
        <v>201</v>
      </c>
      <c r="B204" s="3"/>
    </row>
    <row r="205" spans="1:2" x14ac:dyDescent="0.25">
      <c r="A205" s="2">
        <v>202</v>
      </c>
      <c r="B205" s="3"/>
    </row>
    <row r="206" spans="1:2" x14ac:dyDescent="0.25">
      <c r="A206" s="2">
        <v>203</v>
      </c>
      <c r="B206" s="3"/>
    </row>
    <row r="207" spans="1:2" x14ac:dyDescent="0.25">
      <c r="A207" s="2">
        <v>204</v>
      </c>
      <c r="B207" s="3"/>
    </row>
    <row r="208" spans="1:2" x14ac:dyDescent="0.25">
      <c r="A208" s="2">
        <v>205</v>
      </c>
      <c r="B208" s="3"/>
    </row>
    <row r="209" spans="1:2" x14ac:dyDescent="0.25">
      <c r="A209" s="2">
        <v>206</v>
      </c>
      <c r="B209" s="3"/>
    </row>
    <row r="210" spans="1:2" x14ac:dyDescent="0.25">
      <c r="A210" s="2">
        <v>207</v>
      </c>
      <c r="B210" s="3"/>
    </row>
    <row r="211" spans="1:2" x14ac:dyDescent="0.25">
      <c r="A211" s="2">
        <v>208</v>
      </c>
      <c r="B211" s="3">
        <v>1</v>
      </c>
    </row>
    <row r="212" spans="1:2" x14ac:dyDescent="0.25">
      <c r="A212" s="2">
        <v>209</v>
      </c>
      <c r="B212" s="3">
        <v>1</v>
      </c>
    </row>
    <row r="213" spans="1:2" x14ac:dyDescent="0.25">
      <c r="A213" s="2">
        <v>210</v>
      </c>
      <c r="B213" s="3"/>
    </row>
    <row r="214" spans="1:2" x14ac:dyDescent="0.25">
      <c r="A214" s="2">
        <v>211</v>
      </c>
      <c r="B214" s="3"/>
    </row>
    <row r="215" spans="1:2" x14ac:dyDescent="0.25">
      <c r="A215" s="2">
        <v>212</v>
      </c>
      <c r="B215" s="3"/>
    </row>
    <row r="216" spans="1:2" x14ac:dyDescent="0.25">
      <c r="A216" s="2">
        <v>213</v>
      </c>
      <c r="B216" s="3"/>
    </row>
    <row r="217" spans="1:2" x14ac:dyDescent="0.25">
      <c r="A217" s="2">
        <v>214</v>
      </c>
      <c r="B217" s="3"/>
    </row>
    <row r="218" spans="1:2" x14ac:dyDescent="0.25">
      <c r="A218" s="2">
        <v>215</v>
      </c>
      <c r="B218" s="3"/>
    </row>
    <row r="219" spans="1:2" x14ac:dyDescent="0.25">
      <c r="A219" s="2">
        <v>216</v>
      </c>
      <c r="B219" s="3"/>
    </row>
    <row r="220" spans="1:2" x14ac:dyDescent="0.25">
      <c r="A220" s="2">
        <v>217</v>
      </c>
      <c r="B220" s="3"/>
    </row>
    <row r="221" spans="1:2" x14ac:dyDescent="0.25">
      <c r="A221" s="2">
        <v>218</v>
      </c>
      <c r="B221" s="3">
        <v>1</v>
      </c>
    </row>
    <row r="222" spans="1:2" x14ac:dyDescent="0.25">
      <c r="A222" s="2">
        <v>219</v>
      </c>
      <c r="B222" s="3"/>
    </row>
    <row r="223" spans="1:2" x14ac:dyDescent="0.25">
      <c r="A223" s="2">
        <v>220</v>
      </c>
      <c r="B223" s="3"/>
    </row>
    <row r="224" spans="1:2" x14ac:dyDescent="0.25">
      <c r="A224" s="2">
        <v>221</v>
      </c>
      <c r="B224" s="3"/>
    </row>
    <row r="225" spans="1:2" x14ac:dyDescent="0.25">
      <c r="A225" s="2">
        <v>222</v>
      </c>
      <c r="B225" s="3"/>
    </row>
    <row r="226" spans="1:2" x14ac:dyDescent="0.25">
      <c r="A226" s="2">
        <v>223</v>
      </c>
      <c r="B226" s="3"/>
    </row>
    <row r="227" spans="1:2" x14ac:dyDescent="0.25">
      <c r="A227" s="2">
        <v>224</v>
      </c>
      <c r="B227" s="3"/>
    </row>
    <row r="228" spans="1:2" x14ac:dyDescent="0.25">
      <c r="A228" s="2">
        <v>225</v>
      </c>
      <c r="B228" s="3">
        <v>1</v>
      </c>
    </row>
    <row r="229" spans="1:2" x14ac:dyDescent="0.25">
      <c r="A229" s="2">
        <v>226</v>
      </c>
      <c r="B229" s="3">
        <v>1</v>
      </c>
    </row>
    <row r="230" spans="1:2" x14ac:dyDescent="0.25">
      <c r="A230" s="2">
        <v>227</v>
      </c>
      <c r="B230" s="3">
        <v>1</v>
      </c>
    </row>
    <row r="231" spans="1:2" x14ac:dyDescent="0.25">
      <c r="A231" s="2">
        <v>228</v>
      </c>
      <c r="B231" s="3"/>
    </row>
    <row r="232" spans="1:2" x14ac:dyDescent="0.25">
      <c r="A232" s="2">
        <v>229</v>
      </c>
      <c r="B232" s="3"/>
    </row>
    <row r="233" spans="1:2" x14ac:dyDescent="0.25">
      <c r="A233" s="2">
        <v>230</v>
      </c>
      <c r="B233" s="3"/>
    </row>
    <row r="234" spans="1:2" x14ac:dyDescent="0.25">
      <c r="A234" s="2">
        <v>231</v>
      </c>
      <c r="B234" s="3"/>
    </row>
    <row r="235" spans="1:2" x14ac:dyDescent="0.25">
      <c r="A235" s="2">
        <v>232</v>
      </c>
      <c r="B235" s="3"/>
    </row>
    <row r="236" spans="1:2" x14ac:dyDescent="0.25">
      <c r="A236" s="2">
        <v>233</v>
      </c>
      <c r="B236" s="3"/>
    </row>
    <row r="237" spans="1:2" x14ac:dyDescent="0.25">
      <c r="A237" s="2">
        <v>234</v>
      </c>
      <c r="B237" s="3"/>
    </row>
    <row r="238" spans="1:2" x14ac:dyDescent="0.25">
      <c r="A238" s="2">
        <v>235</v>
      </c>
      <c r="B238" s="3"/>
    </row>
    <row r="239" spans="1:2" x14ac:dyDescent="0.25">
      <c r="A239" s="2">
        <v>236</v>
      </c>
      <c r="B239" s="3"/>
    </row>
    <row r="240" spans="1:2" x14ac:dyDescent="0.25">
      <c r="A240" s="2">
        <v>237</v>
      </c>
      <c r="B240" s="3"/>
    </row>
    <row r="241" spans="1:2" x14ac:dyDescent="0.25">
      <c r="A241" s="2">
        <v>238</v>
      </c>
      <c r="B241" s="3"/>
    </row>
    <row r="242" spans="1:2" x14ac:dyDescent="0.25">
      <c r="A242" s="2">
        <v>239</v>
      </c>
      <c r="B242" s="3"/>
    </row>
    <row r="243" spans="1:2" x14ac:dyDescent="0.25">
      <c r="A243" s="2">
        <v>240</v>
      </c>
      <c r="B243" s="3"/>
    </row>
    <row r="244" spans="1:2" x14ac:dyDescent="0.25">
      <c r="A244" s="2">
        <v>241</v>
      </c>
      <c r="B244" s="3"/>
    </row>
    <row r="245" spans="1:2" x14ac:dyDescent="0.25">
      <c r="A245" s="2">
        <v>242</v>
      </c>
      <c r="B245" s="3"/>
    </row>
    <row r="246" spans="1:2" x14ac:dyDescent="0.25">
      <c r="A246" s="2">
        <v>243</v>
      </c>
      <c r="B246" s="3"/>
    </row>
    <row r="247" spans="1:2" x14ac:dyDescent="0.25">
      <c r="A247" s="2">
        <v>244</v>
      </c>
      <c r="B247" s="3"/>
    </row>
    <row r="248" spans="1:2" x14ac:dyDescent="0.25">
      <c r="A248" s="2">
        <v>245</v>
      </c>
      <c r="B248" s="3"/>
    </row>
    <row r="249" spans="1:2" x14ac:dyDescent="0.25">
      <c r="A249" s="2">
        <v>246</v>
      </c>
      <c r="B249" s="3"/>
    </row>
    <row r="250" spans="1:2" x14ac:dyDescent="0.25">
      <c r="A250" s="2">
        <v>247</v>
      </c>
      <c r="B250" s="3"/>
    </row>
    <row r="251" spans="1:2" x14ac:dyDescent="0.25">
      <c r="A251" s="2">
        <v>248</v>
      </c>
      <c r="B251" s="3">
        <v>1</v>
      </c>
    </row>
    <row r="252" spans="1:2" x14ac:dyDescent="0.25">
      <c r="A252" s="2">
        <v>249</v>
      </c>
      <c r="B252" s="3">
        <v>1</v>
      </c>
    </row>
    <row r="253" spans="1:2" x14ac:dyDescent="0.25">
      <c r="A253" s="2">
        <v>250</v>
      </c>
      <c r="B253" s="3">
        <v>1</v>
      </c>
    </row>
    <row r="254" spans="1:2" x14ac:dyDescent="0.25">
      <c r="A254" s="2">
        <v>251</v>
      </c>
      <c r="B254" s="3">
        <v>1</v>
      </c>
    </row>
    <row r="255" spans="1:2" x14ac:dyDescent="0.25">
      <c r="A255" s="2">
        <v>252</v>
      </c>
      <c r="B255" s="3"/>
    </row>
    <row r="256" spans="1:2" x14ac:dyDescent="0.25">
      <c r="A256" s="2">
        <v>253</v>
      </c>
      <c r="B256" s="3"/>
    </row>
    <row r="257" spans="1:2" x14ac:dyDescent="0.25">
      <c r="A257" s="2">
        <v>254</v>
      </c>
      <c r="B257" s="3"/>
    </row>
    <row r="258" spans="1:2" x14ac:dyDescent="0.25">
      <c r="A258" s="2">
        <v>255</v>
      </c>
      <c r="B258" s="3"/>
    </row>
    <row r="259" spans="1:2" x14ac:dyDescent="0.25">
      <c r="A259" s="2">
        <v>256</v>
      </c>
      <c r="B259" s="3"/>
    </row>
    <row r="260" spans="1:2" x14ac:dyDescent="0.25">
      <c r="A260" s="2">
        <v>257</v>
      </c>
      <c r="B260" s="3"/>
    </row>
    <row r="261" spans="1:2" x14ac:dyDescent="0.25">
      <c r="A261" s="2">
        <v>258</v>
      </c>
      <c r="B261" s="3"/>
    </row>
    <row r="262" spans="1:2" x14ac:dyDescent="0.25">
      <c r="A262" s="2">
        <v>259</v>
      </c>
      <c r="B262" s="3"/>
    </row>
    <row r="263" spans="1:2" x14ac:dyDescent="0.25">
      <c r="A263" s="2">
        <v>260</v>
      </c>
      <c r="B263" s="3"/>
    </row>
    <row r="264" spans="1:2" x14ac:dyDescent="0.25">
      <c r="A264" s="2">
        <v>261</v>
      </c>
      <c r="B264" s="3"/>
    </row>
    <row r="265" spans="1:2" x14ac:dyDescent="0.25">
      <c r="A265" s="2">
        <v>262</v>
      </c>
      <c r="B265" s="3"/>
    </row>
    <row r="266" spans="1:2" x14ac:dyDescent="0.25">
      <c r="A266" s="2">
        <v>263</v>
      </c>
      <c r="B266" s="3"/>
    </row>
    <row r="267" spans="1:2" x14ac:dyDescent="0.25">
      <c r="A267" s="2">
        <v>264</v>
      </c>
      <c r="B267" s="3"/>
    </row>
    <row r="268" spans="1:2" x14ac:dyDescent="0.25">
      <c r="A268" s="2">
        <v>265</v>
      </c>
      <c r="B268" s="3"/>
    </row>
    <row r="269" spans="1:2" x14ac:dyDescent="0.25">
      <c r="A269" s="2">
        <v>266</v>
      </c>
      <c r="B269" s="3"/>
    </row>
    <row r="270" spans="1:2" x14ac:dyDescent="0.25">
      <c r="A270" s="2">
        <v>267</v>
      </c>
      <c r="B270" s="3"/>
    </row>
    <row r="271" spans="1:2" x14ac:dyDescent="0.25">
      <c r="A271" s="2">
        <v>268</v>
      </c>
      <c r="B271" s="3"/>
    </row>
    <row r="272" spans="1:2" x14ac:dyDescent="0.25">
      <c r="A272" s="2">
        <v>269</v>
      </c>
      <c r="B272" s="3"/>
    </row>
    <row r="273" spans="1:2" x14ac:dyDescent="0.25">
      <c r="A273" s="2">
        <v>270</v>
      </c>
      <c r="B273" s="3">
        <v>1</v>
      </c>
    </row>
    <row r="274" spans="1:2" x14ac:dyDescent="0.25">
      <c r="A274" s="2">
        <v>271</v>
      </c>
      <c r="B274" s="3"/>
    </row>
    <row r="275" spans="1:2" x14ac:dyDescent="0.25">
      <c r="A275" s="2">
        <v>272</v>
      </c>
      <c r="B275" s="3"/>
    </row>
    <row r="276" spans="1:2" x14ac:dyDescent="0.25">
      <c r="A276" s="2">
        <v>273</v>
      </c>
      <c r="B276" s="3"/>
    </row>
    <row r="277" spans="1:2" x14ac:dyDescent="0.25">
      <c r="A277" s="2">
        <v>274</v>
      </c>
      <c r="B277" s="3"/>
    </row>
    <row r="278" spans="1:2" x14ac:dyDescent="0.25">
      <c r="A278" s="2">
        <v>275</v>
      </c>
      <c r="B278" s="3"/>
    </row>
    <row r="279" spans="1:2" x14ac:dyDescent="0.25">
      <c r="A279" s="2">
        <v>276</v>
      </c>
      <c r="B279" s="3"/>
    </row>
    <row r="280" spans="1:2" x14ac:dyDescent="0.25">
      <c r="A280" s="2">
        <v>277</v>
      </c>
      <c r="B280" s="3"/>
    </row>
    <row r="281" spans="1:2" x14ac:dyDescent="0.25">
      <c r="A281" s="2">
        <v>278</v>
      </c>
      <c r="B281" s="3"/>
    </row>
    <row r="282" spans="1:2" x14ac:dyDescent="0.25">
      <c r="A282" s="2">
        <v>279</v>
      </c>
      <c r="B282" s="3"/>
    </row>
    <row r="283" spans="1:2" x14ac:dyDescent="0.25">
      <c r="A283" s="2">
        <v>280</v>
      </c>
      <c r="B283" s="3"/>
    </row>
    <row r="284" spans="1:2" x14ac:dyDescent="0.25">
      <c r="A284" s="2">
        <v>281</v>
      </c>
      <c r="B284" s="3"/>
    </row>
    <row r="285" spans="1:2" x14ac:dyDescent="0.25">
      <c r="A285" s="2">
        <v>282</v>
      </c>
      <c r="B285" s="3"/>
    </row>
    <row r="286" spans="1:2" x14ac:dyDescent="0.25">
      <c r="A286" s="2">
        <v>283</v>
      </c>
      <c r="B286" s="3"/>
    </row>
    <row r="287" spans="1:2" x14ac:dyDescent="0.25">
      <c r="A287" s="2">
        <v>284</v>
      </c>
      <c r="B287" s="3"/>
    </row>
    <row r="288" spans="1:2" x14ac:dyDescent="0.25">
      <c r="A288" s="2">
        <v>285</v>
      </c>
      <c r="B288" s="3"/>
    </row>
    <row r="289" spans="1:2" x14ac:dyDescent="0.25">
      <c r="A289" s="2">
        <v>286</v>
      </c>
      <c r="B289" s="3"/>
    </row>
    <row r="290" spans="1:2" x14ac:dyDescent="0.25">
      <c r="A290" s="2">
        <v>287</v>
      </c>
      <c r="B290" s="3"/>
    </row>
    <row r="291" spans="1:2" x14ac:dyDescent="0.25">
      <c r="A291" s="2">
        <v>288</v>
      </c>
      <c r="B291" s="3"/>
    </row>
    <row r="292" spans="1:2" x14ac:dyDescent="0.25">
      <c r="A292" s="2">
        <v>289</v>
      </c>
      <c r="B292" s="3"/>
    </row>
    <row r="293" spans="1:2" x14ac:dyDescent="0.25">
      <c r="A293" s="2">
        <v>290</v>
      </c>
      <c r="B293" s="3"/>
    </row>
    <row r="294" spans="1:2" x14ac:dyDescent="0.25">
      <c r="A294" s="2">
        <v>291</v>
      </c>
      <c r="B294" s="3">
        <v>1</v>
      </c>
    </row>
    <row r="295" spans="1:2" x14ac:dyDescent="0.25">
      <c r="A295" s="2">
        <v>292</v>
      </c>
      <c r="B295" s="3">
        <v>1</v>
      </c>
    </row>
    <row r="296" spans="1:2" x14ac:dyDescent="0.25">
      <c r="A296" s="2">
        <v>293</v>
      </c>
      <c r="B296" s="3"/>
    </row>
    <row r="297" spans="1:2" x14ac:dyDescent="0.25">
      <c r="A297" s="2">
        <v>294</v>
      </c>
      <c r="B297" s="3"/>
    </row>
    <row r="298" spans="1:2" x14ac:dyDescent="0.25">
      <c r="A298" s="2">
        <v>295</v>
      </c>
      <c r="B298" s="3"/>
    </row>
    <row r="299" spans="1:2" x14ac:dyDescent="0.25">
      <c r="A299" s="2">
        <v>296</v>
      </c>
      <c r="B299" s="3"/>
    </row>
    <row r="300" spans="1:2" x14ac:dyDescent="0.25">
      <c r="A300" s="2">
        <v>297</v>
      </c>
      <c r="B300" s="3"/>
    </row>
    <row r="301" spans="1:2" x14ac:dyDescent="0.25">
      <c r="A301" s="2">
        <v>298</v>
      </c>
      <c r="B301" s="3"/>
    </row>
    <row r="302" spans="1:2" x14ac:dyDescent="0.25">
      <c r="A302" s="2">
        <v>299</v>
      </c>
      <c r="B302" s="3"/>
    </row>
    <row r="303" spans="1:2" x14ac:dyDescent="0.25">
      <c r="A303" s="2">
        <v>300</v>
      </c>
      <c r="B303" s="3"/>
    </row>
    <row r="304" spans="1:2" x14ac:dyDescent="0.25">
      <c r="A304" s="2">
        <v>301</v>
      </c>
      <c r="B304" s="3"/>
    </row>
    <row r="305" spans="1:2" x14ac:dyDescent="0.25">
      <c r="A305" s="2">
        <v>302</v>
      </c>
      <c r="B305" s="3"/>
    </row>
    <row r="306" spans="1:2" x14ac:dyDescent="0.25">
      <c r="A306" s="2">
        <v>303</v>
      </c>
      <c r="B306" s="3">
        <v>1</v>
      </c>
    </row>
    <row r="307" spans="1:2" x14ac:dyDescent="0.25">
      <c r="A307" s="2">
        <v>304</v>
      </c>
      <c r="B307" s="3"/>
    </row>
    <row r="308" spans="1:2" x14ac:dyDescent="0.25">
      <c r="A308" s="2">
        <v>305</v>
      </c>
      <c r="B308" s="3"/>
    </row>
    <row r="309" spans="1:2" x14ac:dyDescent="0.25">
      <c r="A309" s="2">
        <v>306</v>
      </c>
      <c r="B309" s="3"/>
    </row>
    <row r="310" spans="1:2" x14ac:dyDescent="0.25">
      <c r="A310" s="2">
        <v>307</v>
      </c>
      <c r="B310" s="3"/>
    </row>
    <row r="311" spans="1:2" x14ac:dyDescent="0.25">
      <c r="A311" s="2">
        <v>308</v>
      </c>
      <c r="B311" s="3"/>
    </row>
    <row r="312" spans="1:2" x14ac:dyDescent="0.25">
      <c r="A312" s="2">
        <v>309</v>
      </c>
      <c r="B312" s="3"/>
    </row>
    <row r="313" spans="1:2" x14ac:dyDescent="0.25">
      <c r="A313" s="2">
        <v>310</v>
      </c>
      <c r="B313" s="3"/>
    </row>
    <row r="314" spans="1:2" x14ac:dyDescent="0.25">
      <c r="A314" s="2">
        <v>311</v>
      </c>
      <c r="B314" s="3">
        <v>1</v>
      </c>
    </row>
    <row r="315" spans="1:2" x14ac:dyDescent="0.25">
      <c r="A315" s="2">
        <v>312</v>
      </c>
      <c r="B315" s="3">
        <v>1</v>
      </c>
    </row>
    <row r="316" spans="1:2" x14ac:dyDescent="0.25">
      <c r="A316" s="2">
        <v>313</v>
      </c>
      <c r="B316" s="3">
        <v>1</v>
      </c>
    </row>
    <row r="317" spans="1:2" x14ac:dyDescent="0.25">
      <c r="A317" s="2">
        <v>314</v>
      </c>
      <c r="B317" s="3"/>
    </row>
    <row r="318" spans="1:2" x14ac:dyDescent="0.25">
      <c r="A318" s="2">
        <v>315</v>
      </c>
      <c r="B318" s="3"/>
    </row>
    <row r="319" spans="1:2" x14ac:dyDescent="0.25">
      <c r="A319" s="2">
        <v>316</v>
      </c>
      <c r="B319" s="3"/>
    </row>
    <row r="320" spans="1:2" x14ac:dyDescent="0.25">
      <c r="A320" s="2">
        <v>317</v>
      </c>
      <c r="B320" s="3"/>
    </row>
    <row r="321" spans="1:2" x14ac:dyDescent="0.25">
      <c r="A321" s="2">
        <v>318</v>
      </c>
      <c r="B321" s="3">
        <v>1</v>
      </c>
    </row>
    <row r="322" spans="1:2" x14ac:dyDescent="0.25">
      <c r="A322" s="2">
        <v>319</v>
      </c>
      <c r="B322" s="3">
        <v>1</v>
      </c>
    </row>
    <row r="323" spans="1:2" x14ac:dyDescent="0.25">
      <c r="A323" s="2">
        <v>320</v>
      </c>
      <c r="B323" s="3">
        <v>1</v>
      </c>
    </row>
    <row r="324" spans="1:2" x14ac:dyDescent="0.25">
      <c r="A324" s="2">
        <v>321</v>
      </c>
      <c r="B324" s="3"/>
    </row>
    <row r="325" spans="1:2" x14ac:dyDescent="0.25">
      <c r="A325" s="2">
        <v>322</v>
      </c>
      <c r="B325" s="3"/>
    </row>
    <row r="326" spans="1:2" x14ac:dyDescent="0.25">
      <c r="A326" s="2">
        <v>323</v>
      </c>
      <c r="B326" s="3">
        <v>1</v>
      </c>
    </row>
    <row r="327" spans="1:2" x14ac:dyDescent="0.25">
      <c r="A327" s="2">
        <v>324</v>
      </c>
      <c r="B327" s="3">
        <v>1</v>
      </c>
    </row>
    <row r="328" spans="1:2" x14ac:dyDescent="0.25">
      <c r="A328" s="2">
        <v>325</v>
      </c>
      <c r="B328" s="3"/>
    </row>
    <row r="329" spans="1:2" x14ac:dyDescent="0.25">
      <c r="A329" s="2">
        <v>326</v>
      </c>
      <c r="B329" s="3"/>
    </row>
    <row r="330" spans="1:2" x14ac:dyDescent="0.25">
      <c r="A330" s="2">
        <v>327</v>
      </c>
      <c r="B330" s="3"/>
    </row>
    <row r="331" spans="1:2" x14ac:dyDescent="0.25">
      <c r="A331" s="2">
        <v>328</v>
      </c>
      <c r="B331" s="3"/>
    </row>
    <row r="332" spans="1:2" x14ac:dyDescent="0.25">
      <c r="A332" s="2">
        <v>329</v>
      </c>
      <c r="B332" s="3"/>
    </row>
    <row r="333" spans="1:2" x14ac:dyDescent="0.25">
      <c r="A333" s="2">
        <v>330</v>
      </c>
      <c r="B333" s="3">
        <v>1</v>
      </c>
    </row>
    <row r="334" spans="1:2" x14ac:dyDescent="0.25">
      <c r="A334" s="2">
        <v>331</v>
      </c>
      <c r="B334" s="3"/>
    </row>
    <row r="335" spans="1:2" x14ac:dyDescent="0.25">
      <c r="A335" s="2">
        <v>332</v>
      </c>
      <c r="B335" s="3"/>
    </row>
    <row r="336" spans="1:2" x14ac:dyDescent="0.25">
      <c r="A336" s="2">
        <v>333</v>
      </c>
      <c r="B336" s="3"/>
    </row>
    <row r="337" spans="1:2" x14ac:dyDescent="0.25">
      <c r="A337" s="2">
        <v>334</v>
      </c>
      <c r="B337" s="3"/>
    </row>
    <row r="338" spans="1:2" x14ac:dyDescent="0.25">
      <c r="A338" s="2">
        <v>335</v>
      </c>
      <c r="B338" s="3"/>
    </row>
    <row r="339" spans="1:2" x14ac:dyDescent="0.25">
      <c r="A339" s="2">
        <v>336</v>
      </c>
      <c r="B339" s="3"/>
    </row>
    <row r="340" spans="1:2" x14ac:dyDescent="0.25">
      <c r="A340" s="2">
        <v>337</v>
      </c>
      <c r="B340" s="3"/>
    </row>
    <row r="341" spans="1:2" x14ac:dyDescent="0.25">
      <c r="A341" s="2">
        <v>338</v>
      </c>
      <c r="B341" s="3"/>
    </row>
    <row r="342" spans="1:2" x14ac:dyDescent="0.25">
      <c r="A342" s="2">
        <v>339</v>
      </c>
      <c r="B342" s="3"/>
    </row>
    <row r="343" spans="1:2" x14ac:dyDescent="0.25">
      <c r="A343" s="2">
        <v>340</v>
      </c>
      <c r="B343" s="3"/>
    </row>
    <row r="344" spans="1:2" x14ac:dyDescent="0.25">
      <c r="A344" s="2">
        <v>341</v>
      </c>
      <c r="B344" s="3"/>
    </row>
    <row r="345" spans="1:2" x14ac:dyDescent="0.25">
      <c r="A345" s="2">
        <v>342</v>
      </c>
      <c r="B345" s="3"/>
    </row>
    <row r="346" spans="1:2" x14ac:dyDescent="0.25">
      <c r="A346" s="2">
        <v>343</v>
      </c>
      <c r="B346" s="3"/>
    </row>
    <row r="347" spans="1:2" x14ac:dyDescent="0.25">
      <c r="A347" s="2">
        <v>344</v>
      </c>
      <c r="B347" s="3"/>
    </row>
    <row r="348" spans="1:2" x14ac:dyDescent="0.25">
      <c r="A348" s="2">
        <v>345</v>
      </c>
      <c r="B348" s="3"/>
    </row>
    <row r="349" spans="1:2" x14ac:dyDescent="0.25">
      <c r="A349" s="2">
        <v>346</v>
      </c>
      <c r="B349" s="3"/>
    </row>
    <row r="350" spans="1:2" x14ac:dyDescent="0.25">
      <c r="A350" s="2">
        <v>347</v>
      </c>
      <c r="B350" s="3"/>
    </row>
    <row r="351" spans="1:2" x14ac:dyDescent="0.25">
      <c r="A351" s="2">
        <v>348</v>
      </c>
      <c r="B351" s="3"/>
    </row>
    <row r="352" spans="1:2" x14ac:dyDescent="0.25">
      <c r="A352" s="2">
        <v>349</v>
      </c>
      <c r="B352" s="3"/>
    </row>
    <row r="353" spans="1:2" x14ac:dyDescent="0.25">
      <c r="A353" s="2">
        <v>350</v>
      </c>
      <c r="B353" s="3"/>
    </row>
    <row r="354" spans="1:2" x14ac:dyDescent="0.25">
      <c r="A354" s="2">
        <v>351</v>
      </c>
      <c r="B354" s="3"/>
    </row>
    <row r="355" spans="1:2" x14ac:dyDescent="0.25">
      <c r="A355" s="2">
        <v>352</v>
      </c>
      <c r="B355" s="3"/>
    </row>
    <row r="356" spans="1:2" x14ac:dyDescent="0.25">
      <c r="A356" s="2">
        <v>353</v>
      </c>
      <c r="B356" s="3"/>
    </row>
    <row r="357" spans="1:2" x14ac:dyDescent="0.25">
      <c r="A357" s="2">
        <v>354</v>
      </c>
      <c r="B357" s="3"/>
    </row>
    <row r="358" spans="1:2" x14ac:dyDescent="0.25">
      <c r="A358" s="2">
        <v>355</v>
      </c>
      <c r="B358" s="3"/>
    </row>
    <row r="359" spans="1:2" x14ac:dyDescent="0.25">
      <c r="A359" s="2">
        <v>356</v>
      </c>
      <c r="B359" s="3"/>
    </row>
    <row r="360" spans="1:2" x14ac:dyDescent="0.25">
      <c r="A360" s="2">
        <v>357</v>
      </c>
      <c r="B360" s="3"/>
    </row>
    <row r="361" spans="1:2" x14ac:dyDescent="0.25">
      <c r="A361" s="2">
        <v>358</v>
      </c>
      <c r="B361" s="3"/>
    </row>
    <row r="362" spans="1:2" x14ac:dyDescent="0.25">
      <c r="A362" s="2">
        <v>359</v>
      </c>
      <c r="B362" s="3"/>
    </row>
    <row r="363" spans="1:2" x14ac:dyDescent="0.25">
      <c r="A363" s="2">
        <v>360</v>
      </c>
      <c r="B363" s="3"/>
    </row>
    <row r="364" spans="1:2" x14ac:dyDescent="0.25">
      <c r="A364" s="2">
        <v>361</v>
      </c>
      <c r="B364" s="3"/>
    </row>
    <row r="365" spans="1:2" x14ac:dyDescent="0.25">
      <c r="A365" s="2">
        <v>362</v>
      </c>
      <c r="B365" s="3"/>
    </row>
    <row r="366" spans="1:2" x14ac:dyDescent="0.25">
      <c r="A366" s="2">
        <v>363</v>
      </c>
      <c r="B366" s="3"/>
    </row>
    <row r="367" spans="1:2" x14ac:dyDescent="0.25">
      <c r="A367" s="2">
        <v>364</v>
      </c>
      <c r="B367" s="3"/>
    </row>
    <row r="368" spans="1:2" x14ac:dyDescent="0.25">
      <c r="A368" s="2">
        <v>365</v>
      </c>
      <c r="B368" s="3"/>
    </row>
    <row r="369" spans="1:2" x14ac:dyDescent="0.25">
      <c r="A369" s="2">
        <v>366</v>
      </c>
      <c r="B369" s="3"/>
    </row>
    <row r="370" spans="1:2" x14ac:dyDescent="0.25">
      <c r="A370" s="2">
        <v>367</v>
      </c>
      <c r="B370" s="3"/>
    </row>
    <row r="371" spans="1:2" x14ac:dyDescent="0.25">
      <c r="A371" s="2">
        <v>368</v>
      </c>
      <c r="B371" s="3"/>
    </row>
    <row r="372" spans="1:2" x14ac:dyDescent="0.25">
      <c r="A372" s="2">
        <v>369</v>
      </c>
      <c r="B372" s="3"/>
    </row>
    <row r="373" spans="1:2" x14ac:dyDescent="0.25">
      <c r="A373" s="2">
        <v>370</v>
      </c>
      <c r="B373" s="3"/>
    </row>
    <row r="374" spans="1:2" x14ac:dyDescent="0.25">
      <c r="A374" s="2">
        <v>371</v>
      </c>
      <c r="B374" s="3"/>
    </row>
    <row r="375" spans="1:2" x14ac:dyDescent="0.25">
      <c r="A375" s="2">
        <v>372</v>
      </c>
      <c r="B375" s="3"/>
    </row>
    <row r="376" spans="1:2" x14ac:dyDescent="0.25">
      <c r="A376" s="2">
        <v>373</v>
      </c>
      <c r="B376" s="3"/>
    </row>
    <row r="377" spans="1:2" x14ac:dyDescent="0.25">
      <c r="A377" s="2">
        <v>374</v>
      </c>
      <c r="B377" s="3"/>
    </row>
    <row r="378" spans="1:2" x14ac:dyDescent="0.25">
      <c r="A378" s="2">
        <v>375</v>
      </c>
      <c r="B378" s="3"/>
    </row>
    <row r="379" spans="1:2" x14ac:dyDescent="0.25">
      <c r="A379" s="2">
        <v>376</v>
      </c>
      <c r="B379" s="3"/>
    </row>
    <row r="380" spans="1:2" x14ac:dyDescent="0.25">
      <c r="A380" s="2">
        <v>377</v>
      </c>
      <c r="B380" s="3"/>
    </row>
    <row r="381" spans="1:2" x14ac:dyDescent="0.25">
      <c r="A381" s="2">
        <v>378</v>
      </c>
      <c r="B381" s="3"/>
    </row>
    <row r="382" spans="1:2" x14ac:dyDescent="0.25">
      <c r="A382" s="2">
        <v>379</v>
      </c>
      <c r="B382" s="3"/>
    </row>
    <row r="383" spans="1:2" x14ac:dyDescent="0.25">
      <c r="A383" s="2">
        <v>380</v>
      </c>
      <c r="B383" s="3"/>
    </row>
    <row r="384" spans="1:2" x14ac:dyDescent="0.25">
      <c r="A384" s="2">
        <v>381</v>
      </c>
      <c r="B384" s="3"/>
    </row>
    <row r="385" spans="1:2" x14ac:dyDescent="0.25">
      <c r="A385" s="2">
        <v>382</v>
      </c>
      <c r="B385" s="3"/>
    </row>
    <row r="386" spans="1:2" x14ac:dyDescent="0.25">
      <c r="A386" s="2">
        <v>383</v>
      </c>
      <c r="B386" s="3"/>
    </row>
    <row r="387" spans="1:2" x14ac:dyDescent="0.25">
      <c r="A387" s="2">
        <v>384</v>
      </c>
      <c r="B387" s="3"/>
    </row>
    <row r="388" spans="1:2" x14ac:dyDescent="0.25">
      <c r="A388" s="2">
        <v>385</v>
      </c>
      <c r="B388" s="3"/>
    </row>
    <row r="389" spans="1:2" x14ac:dyDescent="0.25">
      <c r="A389" s="2">
        <v>386</v>
      </c>
      <c r="B389" s="3"/>
    </row>
    <row r="390" spans="1:2" x14ac:dyDescent="0.25">
      <c r="A390" s="2">
        <v>387</v>
      </c>
      <c r="B390" s="3">
        <v>1</v>
      </c>
    </row>
    <row r="391" spans="1:2" x14ac:dyDescent="0.25">
      <c r="A391" s="2">
        <v>388</v>
      </c>
      <c r="B391" s="3"/>
    </row>
    <row r="392" spans="1:2" x14ac:dyDescent="0.25">
      <c r="A392" s="2">
        <v>389</v>
      </c>
      <c r="B392" s="3"/>
    </row>
    <row r="393" spans="1:2" x14ac:dyDescent="0.25">
      <c r="A393" s="2">
        <v>390</v>
      </c>
      <c r="B393" s="3"/>
    </row>
    <row r="394" spans="1:2" x14ac:dyDescent="0.25">
      <c r="A394" s="2">
        <v>391</v>
      </c>
      <c r="B394" s="3"/>
    </row>
    <row r="395" spans="1:2" x14ac:dyDescent="0.25">
      <c r="A395" s="2">
        <v>392</v>
      </c>
      <c r="B395" s="3"/>
    </row>
    <row r="396" spans="1:2" x14ac:dyDescent="0.25">
      <c r="A396" s="2">
        <v>393</v>
      </c>
      <c r="B396" s="3"/>
    </row>
    <row r="397" spans="1:2" x14ac:dyDescent="0.25">
      <c r="A397" s="2">
        <v>394</v>
      </c>
      <c r="B397" s="3"/>
    </row>
    <row r="398" spans="1:2" x14ac:dyDescent="0.25">
      <c r="A398" s="2">
        <v>395</v>
      </c>
      <c r="B398" s="3"/>
    </row>
    <row r="399" spans="1:2" x14ac:dyDescent="0.25">
      <c r="A399" s="2">
        <v>396</v>
      </c>
      <c r="B399" s="3"/>
    </row>
    <row r="400" spans="1:2" x14ac:dyDescent="0.25">
      <c r="A400" s="2">
        <v>397</v>
      </c>
      <c r="B400" s="3"/>
    </row>
    <row r="401" spans="1:2" x14ac:dyDescent="0.25">
      <c r="A401" s="2">
        <v>398</v>
      </c>
      <c r="B401" s="3"/>
    </row>
    <row r="402" spans="1:2" x14ac:dyDescent="0.25">
      <c r="A402" s="2">
        <v>399</v>
      </c>
      <c r="B402" s="3"/>
    </row>
    <row r="403" spans="1:2" x14ac:dyDescent="0.25">
      <c r="A403" s="2">
        <v>400</v>
      </c>
      <c r="B403" s="3"/>
    </row>
    <row r="404" spans="1:2" x14ac:dyDescent="0.25">
      <c r="A404" s="2">
        <v>401</v>
      </c>
      <c r="B404" s="3"/>
    </row>
    <row r="405" spans="1:2" x14ac:dyDescent="0.25">
      <c r="A405" s="2">
        <v>402</v>
      </c>
      <c r="B405" s="3"/>
    </row>
    <row r="406" spans="1:2" x14ac:dyDescent="0.25">
      <c r="A406" s="2">
        <v>403</v>
      </c>
      <c r="B406" s="3"/>
    </row>
    <row r="407" spans="1:2" x14ac:dyDescent="0.25">
      <c r="A407" s="2">
        <v>404</v>
      </c>
      <c r="B407" s="3"/>
    </row>
    <row r="408" spans="1:2" x14ac:dyDescent="0.25">
      <c r="A408" s="2">
        <v>405</v>
      </c>
      <c r="B408" s="3"/>
    </row>
    <row r="409" spans="1:2" x14ac:dyDescent="0.25">
      <c r="A409" s="2">
        <v>406</v>
      </c>
      <c r="B409" s="3"/>
    </row>
    <row r="410" spans="1:2" x14ac:dyDescent="0.25">
      <c r="A410" s="2">
        <v>407</v>
      </c>
      <c r="B410" s="3"/>
    </row>
    <row r="411" spans="1:2" x14ac:dyDescent="0.25">
      <c r="A411" s="2">
        <v>408</v>
      </c>
      <c r="B411" s="3"/>
    </row>
    <row r="412" spans="1:2" x14ac:dyDescent="0.25">
      <c r="A412" s="2">
        <v>409</v>
      </c>
      <c r="B412" s="3"/>
    </row>
    <row r="413" spans="1:2" x14ac:dyDescent="0.25">
      <c r="A413" s="2">
        <v>410</v>
      </c>
      <c r="B413" s="3"/>
    </row>
    <row r="414" spans="1:2" x14ac:dyDescent="0.25">
      <c r="A414" s="2">
        <v>411</v>
      </c>
      <c r="B414" s="3"/>
    </row>
    <row r="415" spans="1:2" x14ac:dyDescent="0.25">
      <c r="A415" s="2">
        <v>412</v>
      </c>
      <c r="B415" s="3"/>
    </row>
    <row r="416" spans="1:2" x14ac:dyDescent="0.25">
      <c r="A416" s="2">
        <v>413</v>
      </c>
      <c r="B416" s="3"/>
    </row>
    <row r="417" spans="1:2" x14ac:dyDescent="0.25">
      <c r="A417" s="2">
        <v>414</v>
      </c>
      <c r="B417" s="3"/>
    </row>
    <row r="418" spans="1:2" x14ac:dyDescent="0.25">
      <c r="A418" s="2">
        <v>415</v>
      </c>
      <c r="B418" s="3"/>
    </row>
    <row r="419" spans="1:2" x14ac:dyDescent="0.25">
      <c r="A419" s="2">
        <v>416</v>
      </c>
      <c r="B419" s="3"/>
    </row>
    <row r="420" spans="1:2" x14ac:dyDescent="0.25">
      <c r="A420" s="2">
        <v>417</v>
      </c>
      <c r="B420" s="3"/>
    </row>
    <row r="421" spans="1:2" x14ac:dyDescent="0.25">
      <c r="A421" s="2">
        <v>418</v>
      </c>
      <c r="B421" s="3"/>
    </row>
    <row r="422" spans="1:2" x14ac:dyDescent="0.25">
      <c r="A422" s="2">
        <v>419</v>
      </c>
      <c r="B422" s="3"/>
    </row>
    <row r="423" spans="1:2" x14ac:dyDescent="0.25">
      <c r="A423" s="2">
        <v>420</v>
      </c>
      <c r="B423" s="3"/>
    </row>
    <row r="424" spans="1:2" x14ac:dyDescent="0.25">
      <c r="A424" s="2">
        <v>421</v>
      </c>
      <c r="B424" s="3"/>
    </row>
    <row r="425" spans="1:2" x14ac:dyDescent="0.25">
      <c r="A425" s="2">
        <v>422</v>
      </c>
      <c r="B425" s="3">
        <v>1</v>
      </c>
    </row>
    <row r="426" spans="1:2" x14ac:dyDescent="0.25">
      <c r="A426" s="2">
        <v>423</v>
      </c>
      <c r="B426" s="3"/>
    </row>
    <row r="427" spans="1:2" x14ac:dyDescent="0.25">
      <c r="A427" s="2">
        <v>424</v>
      </c>
      <c r="B427" s="3"/>
    </row>
    <row r="428" spans="1:2" x14ac:dyDescent="0.25">
      <c r="A428" s="2">
        <v>425</v>
      </c>
      <c r="B428" s="3"/>
    </row>
    <row r="429" spans="1:2" x14ac:dyDescent="0.25">
      <c r="A429" s="2">
        <v>426</v>
      </c>
      <c r="B429" s="3"/>
    </row>
    <row r="430" spans="1:2" x14ac:dyDescent="0.25">
      <c r="A430" s="2">
        <v>427</v>
      </c>
      <c r="B430" s="3"/>
    </row>
    <row r="431" spans="1:2" x14ac:dyDescent="0.25">
      <c r="A431" s="2">
        <v>428</v>
      </c>
      <c r="B431" s="3"/>
    </row>
    <row r="432" spans="1:2" x14ac:dyDescent="0.25">
      <c r="A432" s="2">
        <v>429</v>
      </c>
      <c r="B432" s="3">
        <v>1</v>
      </c>
    </row>
    <row r="433" spans="1:2" x14ac:dyDescent="0.25">
      <c r="A433" s="2">
        <v>430</v>
      </c>
      <c r="B433" s="3"/>
    </row>
    <row r="434" spans="1:2" x14ac:dyDescent="0.25">
      <c r="A434" s="2">
        <v>431</v>
      </c>
      <c r="B434" s="3">
        <v>1</v>
      </c>
    </row>
    <row r="435" spans="1:2" x14ac:dyDescent="0.25">
      <c r="A435" s="2">
        <v>432</v>
      </c>
      <c r="B435" s="3">
        <v>1</v>
      </c>
    </row>
    <row r="436" spans="1:2" x14ac:dyDescent="0.25">
      <c r="A436" s="2">
        <v>433</v>
      </c>
      <c r="B436" s="3">
        <v>1</v>
      </c>
    </row>
    <row r="437" spans="1:2" x14ac:dyDescent="0.25">
      <c r="A437" s="2">
        <v>434</v>
      </c>
      <c r="B437" s="3">
        <v>1</v>
      </c>
    </row>
    <row r="438" spans="1:2" x14ac:dyDescent="0.25">
      <c r="A438" s="2">
        <v>435</v>
      </c>
      <c r="B438" s="3">
        <v>1</v>
      </c>
    </row>
    <row r="439" spans="1:2" x14ac:dyDescent="0.25">
      <c r="A439" s="2">
        <v>436</v>
      </c>
      <c r="B439" s="3">
        <v>1</v>
      </c>
    </row>
    <row r="440" spans="1:2" x14ac:dyDescent="0.25">
      <c r="A440" s="2">
        <v>437</v>
      </c>
      <c r="B440" s="3"/>
    </row>
    <row r="441" spans="1:2" x14ac:dyDescent="0.25">
      <c r="A441" s="2">
        <v>438</v>
      </c>
      <c r="B441" s="3"/>
    </row>
    <row r="442" spans="1:2" x14ac:dyDescent="0.25">
      <c r="A442" s="2">
        <v>439</v>
      </c>
      <c r="B442" s="3"/>
    </row>
    <row r="443" spans="1:2" x14ac:dyDescent="0.25">
      <c r="A443" s="2">
        <v>440</v>
      </c>
      <c r="B443" s="3"/>
    </row>
    <row r="444" spans="1:2" x14ac:dyDescent="0.25">
      <c r="A444" s="2">
        <v>441</v>
      </c>
      <c r="B444" s="3"/>
    </row>
    <row r="445" spans="1:2" x14ac:dyDescent="0.25">
      <c r="A445" s="2">
        <v>442</v>
      </c>
      <c r="B445" s="3">
        <v>1</v>
      </c>
    </row>
    <row r="446" spans="1:2" x14ac:dyDescent="0.25">
      <c r="A446" s="2">
        <v>443</v>
      </c>
      <c r="B446" s="3">
        <v>1</v>
      </c>
    </row>
    <row r="447" spans="1:2" x14ac:dyDescent="0.25">
      <c r="A447" s="2">
        <v>444</v>
      </c>
      <c r="B447" s="3"/>
    </row>
    <row r="448" spans="1:2" x14ac:dyDescent="0.25">
      <c r="A448" s="2">
        <v>445</v>
      </c>
      <c r="B448" s="3"/>
    </row>
    <row r="449" spans="1:2" x14ac:dyDescent="0.25">
      <c r="A449" s="2">
        <v>446</v>
      </c>
      <c r="B449" s="3">
        <v>1</v>
      </c>
    </row>
    <row r="450" spans="1:2" x14ac:dyDescent="0.25">
      <c r="A450" s="2">
        <v>447</v>
      </c>
      <c r="B450" s="3"/>
    </row>
    <row r="451" spans="1:2" x14ac:dyDescent="0.25">
      <c r="A451" s="2">
        <v>448</v>
      </c>
      <c r="B451" s="3"/>
    </row>
    <row r="452" spans="1:2" x14ac:dyDescent="0.25">
      <c r="A452" s="2">
        <v>449</v>
      </c>
      <c r="B452" s="3"/>
    </row>
    <row r="453" spans="1:2" x14ac:dyDescent="0.25">
      <c r="A453" s="2">
        <v>450</v>
      </c>
      <c r="B453" s="3"/>
    </row>
    <row r="454" spans="1:2" x14ac:dyDescent="0.25">
      <c r="A454" s="2">
        <v>451</v>
      </c>
      <c r="B454" s="3"/>
    </row>
    <row r="455" spans="1:2" x14ac:dyDescent="0.25">
      <c r="A455" s="2">
        <v>452</v>
      </c>
      <c r="B455" s="3"/>
    </row>
    <row r="456" spans="1:2" x14ac:dyDescent="0.25">
      <c r="A456" s="2">
        <v>453</v>
      </c>
      <c r="B456" s="3"/>
    </row>
    <row r="457" spans="1:2" x14ac:dyDescent="0.25">
      <c r="A457" s="2">
        <v>454</v>
      </c>
      <c r="B457" s="3"/>
    </row>
    <row r="458" spans="1:2" x14ac:dyDescent="0.25">
      <c r="A458" s="2">
        <v>455</v>
      </c>
      <c r="B458" s="3"/>
    </row>
    <row r="459" spans="1:2" x14ac:dyDescent="0.25">
      <c r="A459" s="2">
        <v>456</v>
      </c>
      <c r="B459" s="3">
        <v>1</v>
      </c>
    </row>
    <row r="460" spans="1:2" x14ac:dyDescent="0.25">
      <c r="A460" s="2">
        <v>457</v>
      </c>
      <c r="B460" s="3"/>
    </row>
    <row r="461" spans="1:2" x14ac:dyDescent="0.25">
      <c r="A461" s="2">
        <v>458</v>
      </c>
      <c r="B461" s="3">
        <v>1</v>
      </c>
    </row>
    <row r="462" spans="1:2" x14ac:dyDescent="0.25">
      <c r="A462" s="2">
        <v>459</v>
      </c>
      <c r="B462" s="3"/>
    </row>
    <row r="463" spans="1:2" x14ac:dyDescent="0.25">
      <c r="A463" s="2">
        <v>460</v>
      </c>
      <c r="B463" s="3"/>
    </row>
    <row r="464" spans="1:2" x14ac:dyDescent="0.25">
      <c r="A464" s="2">
        <v>461</v>
      </c>
      <c r="B464" s="3"/>
    </row>
    <row r="465" spans="1:2" x14ac:dyDescent="0.25">
      <c r="A465" s="2">
        <v>462</v>
      </c>
      <c r="B465" s="3"/>
    </row>
    <row r="466" spans="1:2" x14ac:dyDescent="0.25">
      <c r="A466" s="2">
        <v>463</v>
      </c>
      <c r="B466" s="3"/>
    </row>
    <row r="467" spans="1:2" x14ac:dyDescent="0.25">
      <c r="A467" s="2">
        <v>464</v>
      </c>
      <c r="B467" s="3"/>
    </row>
    <row r="468" spans="1:2" x14ac:dyDescent="0.25">
      <c r="A468" s="2">
        <v>465</v>
      </c>
      <c r="B468" s="3"/>
    </row>
    <row r="469" spans="1:2" x14ac:dyDescent="0.25">
      <c r="A469" s="2">
        <v>466</v>
      </c>
      <c r="B469" s="3"/>
    </row>
    <row r="470" spans="1:2" x14ac:dyDescent="0.25">
      <c r="A470" s="2">
        <v>467</v>
      </c>
      <c r="B470" s="3"/>
    </row>
    <row r="471" spans="1:2" x14ac:dyDescent="0.25">
      <c r="A471" s="2">
        <v>468</v>
      </c>
      <c r="B471" s="3"/>
    </row>
    <row r="472" spans="1:2" x14ac:dyDescent="0.25">
      <c r="A472" s="2">
        <v>469</v>
      </c>
      <c r="B472" s="3"/>
    </row>
    <row r="473" spans="1:2" x14ac:dyDescent="0.25">
      <c r="A473" s="2">
        <v>470</v>
      </c>
      <c r="B473" s="3">
        <v>1</v>
      </c>
    </row>
    <row r="474" spans="1:2" x14ac:dyDescent="0.25">
      <c r="A474" s="2">
        <v>471</v>
      </c>
      <c r="B474" s="3"/>
    </row>
    <row r="475" spans="1:2" x14ac:dyDescent="0.25">
      <c r="A475" s="2">
        <v>472</v>
      </c>
      <c r="B475" s="3">
        <v>1</v>
      </c>
    </row>
    <row r="476" spans="1:2" x14ac:dyDescent="0.25">
      <c r="A476" s="2">
        <v>473</v>
      </c>
      <c r="B476" s="3">
        <v>1</v>
      </c>
    </row>
    <row r="477" spans="1:2" x14ac:dyDescent="0.25">
      <c r="A477" s="2">
        <v>474</v>
      </c>
      <c r="B477" s="3"/>
    </row>
    <row r="478" spans="1:2" x14ac:dyDescent="0.25">
      <c r="A478" s="2">
        <v>475</v>
      </c>
      <c r="B478" s="3"/>
    </row>
    <row r="479" spans="1:2" x14ac:dyDescent="0.25">
      <c r="A479" s="2">
        <v>476</v>
      </c>
      <c r="B479" s="3">
        <v>1</v>
      </c>
    </row>
    <row r="480" spans="1:2" x14ac:dyDescent="0.25">
      <c r="A480" s="2">
        <v>477</v>
      </c>
      <c r="B480" s="3"/>
    </row>
    <row r="481" spans="1:2" x14ac:dyDescent="0.25">
      <c r="A481" s="2">
        <v>478</v>
      </c>
      <c r="B481" s="3"/>
    </row>
    <row r="482" spans="1:2" x14ac:dyDescent="0.25">
      <c r="A482" s="2">
        <v>479</v>
      </c>
      <c r="B482" s="3"/>
    </row>
    <row r="483" spans="1:2" x14ac:dyDescent="0.25">
      <c r="A483" s="2">
        <v>480</v>
      </c>
      <c r="B483" s="3"/>
    </row>
    <row r="484" spans="1:2" x14ac:dyDescent="0.25">
      <c r="A484" s="2">
        <v>481</v>
      </c>
      <c r="B484" s="3"/>
    </row>
    <row r="485" spans="1:2" x14ac:dyDescent="0.25">
      <c r="A485" s="2">
        <v>482</v>
      </c>
      <c r="B485" s="3"/>
    </row>
    <row r="486" spans="1:2" x14ac:dyDescent="0.25">
      <c r="A486" s="2">
        <v>483</v>
      </c>
      <c r="B486" s="3"/>
    </row>
    <row r="487" spans="1:2" x14ac:dyDescent="0.25">
      <c r="A487" s="2">
        <v>484</v>
      </c>
      <c r="B487" s="3"/>
    </row>
    <row r="488" spans="1:2" x14ac:dyDescent="0.25">
      <c r="A488" s="2">
        <v>485</v>
      </c>
      <c r="B488" s="3"/>
    </row>
    <row r="489" spans="1:2" x14ac:dyDescent="0.25">
      <c r="A489" s="2">
        <v>486</v>
      </c>
      <c r="B489" s="3"/>
    </row>
    <row r="490" spans="1:2" x14ac:dyDescent="0.25">
      <c r="A490" s="2">
        <v>487</v>
      </c>
      <c r="B490" s="3"/>
    </row>
    <row r="491" spans="1:2" x14ac:dyDescent="0.25">
      <c r="A491" s="2">
        <v>488</v>
      </c>
      <c r="B491" s="3"/>
    </row>
    <row r="492" spans="1:2" x14ac:dyDescent="0.25">
      <c r="A492" s="2">
        <v>489</v>
      </c>
      <c r="B492" s="3">
        <v>1</v>
      </c>
    </row>
    <row r="493" spans="1:2" x14ac:dyDescent="0.25">
      <c r="A493" s="2">
        <v>490</v>
      </c>
      <c r="B493" s="3"/>
    </row>
    <row r="494" spans="1:2" x14ac:dyDescent="0.25">
      <c r="A494" s="2">
        <v>491</v>
      </c>
      <c r="B494" s="3"/>
    </row>
    <row r="495" spans="1:2" x14ac:dyDescent="0.25">
      <c r="A495" s="2">
        <v>492</v>
      </c>
      <c r="B495" s="3"/>
    </row>
    <row r="496" spans="1:2" x14ac:dyDescent="0.25">
      <c r="A496" s="2">
        <v>493</v>
      </c>
      <c r="B496" s="3"/>
    </row>
    <row r="497" spans="1:2" x14ac:dyDescent="0.25">
      <c r="A497" s="2">
        <v>494</v>
      </c>
      <c r="B497" s="3"/>
    </row>
    <row r="498" spans="1:2" x14ac:dyDescent="0.25">
      <c r="A498" s="2">
        <v>495</v>
      </c>
      <c r="B498" s="3"/>
    </row>
    <row r="499" spans="1:2" x14ac:dyDescent="0.25">
      <c r="A499" s="2">
        <v>496</v>
      </c>
      <c r="B499" s="3"/>
    </row>
    <row r="500" spans="1:2" x14ac:dyDescent="0.25">
      <c r="A500" s="2">
        <v>497</v>
      </c>
      <c r="B500" s="3"/>
    </row>
    <row r="501" spans="1:2" x14ac:dyDescent="0.25">
      <c r="A501" s="2">
        <v>498</v>
      </c>
      <c r="B501" s="3"/>
    </row>
    <row r="502" spans="1:2" x14ac:dyDescent="0.25">
      <c r="A502" s="2">
        <v>499</v>
      </c>
      <c r="B502" s="3"/>
    </row>
    <row r="503" spans="1:2" x14ac:dyDescent="0.25">
      <c r="A503" s="2">
        <v>500</v>
      </c>
      <c r="B503" s="3"/>
    </row>
    <row r="504" spans="1:2" x14ac:dyDescent="0.25">
      <c r="A504" s="2">
        <v>501</v>
      </c>
      <c r="B504" s="3"/>
    </row>
    <row r="505" spans="1:2" x14ac:dyDescent="0.25">
      <c r="A505" s="2" t="s">
        <v>16</v>
      </c>
      <c r="B505" s="3">
        <v>136</v>
      </c>
    </row>
  </sheetData>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1D5A3-ECA8-4404-ADD0-D6D14AF59B3E}">
  <dimension ref="A3:N100"/>
  <sheetViews>
    <sheetView workbookViewId="0">
      <selection activeCell="K4" sqref="K4"/>
    </sheetView>
  </sheetViews>
  <sheetFormatPr baseColWidth="10" defaultColWidth="11.42578125" defaultRowHeight="15" x14ac:dyDescent="0.25"/>
  <cols>
    <col min="1" max="1" width="17.5703125" bestFit="1" customWidth="1"/>
    <col min="2" max="2" width="22" bestFit="1" customWidth="1"/>
    <col min="3" max="3" width="4.42578125" bestFit="1" customWidth="1"/>
    <col min="4" max="4" width="11" bestFit="1" customWidth="1"/>
    <col min="5" max="5" width="12.42578125" bestFit="1" customWidth="1"/>
    <col min="6" max="6" width="27.42578125" bestFit="1" customWidth="1"/>
    <col min="7" max="7" width="34.42578125" bestFit="1" customWidth="1"/>
    <col min="8" max="8" width="32.42578125" bestFit="1" customWidth="1"/>
    <col min="9" max="9" width="39.42578125" bestFit="1" customWidth="1"/>
    <col min="10" max="10" width="14" bestFit="1" customWidth="1"/>
    <col min="11" max="11" width="32.42578125" bestFit="1" customWidth="1"/>
    <col min="12" max="12" width="39.42578125" bestFit="1" customWidth="1"/>
    <col min="13" max="13" width="19" bestFit="1" customWidth="1"/>
    <col min="14" max="15" width="15.7109375" bestFit="1" customWidth="1"/>
    <col min="16" max="18" width="14.7109375" bestFit="1" customWidth="1"/>
    <col min="19" max="29" width="15.7109375" bestFit="1" customWidth="1"/>
    <col min="30" max="30" width="13.7109375" bestFit="1" customWidth="1"/>
    <col min="31" max="55" width="14.7109375" bestFit="1" customWidth="1"/>
    <col min="56" max="57" width="15.7109375" bestFit="1" customWidth="1"/>
    <col min="58" max="58" width="12.42578125" bestFit="1" customWidth="1"/>
  </cols>
  <sheetData>
    <row r="3" spans="1:2" x14ac:dyDescent="0.25">
      <c r="A3" s="1" t="s">
        <v>0</v>
      </c>
      <c r="B3" t="s">
        <v>201</v>
      </c>
    </row>
    <row r="4" spans="1:2" x14ac:dyDescent="0.25">
      <c r="A4" s="2" t="s">
        <v>86</v>
      </c>
      <c r="B4" s="3">
        <v>11</v>
      </c>
    </row>
    <row r="5" spans="1:2" x14ac:dyDescent="0.25">
      <c r="A5" s="2" t="s">
        <v>43</v>
      </c>
      <c r="B5" s="3">
        <v>182</v>
      </c>
    </row>
    <row r="6" spans="1:2" x14ac:dyDescent="0.25">
      <c r="A6" s="2" t="s">
        <v>28</v>
      </c>
      <c r="B6" s="3">
        <v>308</v>
      </c>
    </row>
    <row r="7" spans="1:2" x14ac:dyDescent="0.25">
      <c r="A7" s="2" t="s">
        <v>16</v>
      </c>
      <c r="B7" s="3">
        <v>501</v>
      </c>
    </row>
    <row r="10" spans="1:2" hidden="1" x14ac:dyDescent="0.25"/>
    <row r="22" spans="1:2" x14ac:dyDescent="0.25">
      <c r="A22" s="1" t="s">
        <v>24</v>
      </c>
      <c r="B22" t="s">
        <v>43</v>
      </c>
    </row>
    <row r="24" spans="1:2" x14ac:dyDescent="0.25">
      <c r="A24" s="1" t="s">
        <v>0</v>
      </c>
    </row>
    <row r="25" spans="1:2" x14ac:dyDescent="0.25">
      <c r="A25" s="2">
        <v>211043003</v>
      </c>
    </row>
    <row r="26" spans="1:2" x14ac:dyDescent="0.25">
      <c r="A26" s="2">
        <v>211043047</v>
      </c>
    </row>
    <row r="27" spans="1:2" x14ac:dyDescent="0.25">
      <c r="A27" s="2">
        <v>211044045</v>
      </c>
    </row>
    <row r="28" spans="1:2" x14ac:dyDescent="0.25">
      <c r="A28" s="2">
        <v>211044132</v>
      </c>
    </row>
    <row r="29" spans="1:2" x14ac:dyDescent="0.25">
      <c r="A29" s="2" t="s">
        <v>13</v>
      </c>
    </row>
    <row r="30" spans="1:2" x14ac:dyDescent="0.25">
      <c r="A30" s="2">
        <v>211043249</v>
      </c>
    </row>
    <row r="31" spans="1:2" x14ac:dyDescent="0.25">
      <c r="A31" s="2">
        <v>211046315</v>
      </c>
    </row>
    <row r="32" spans="1:2" x14ac:dyDescent="0.25">
      <c r="A32" s="2">
        <v>211046905</v>
      </c>
    </row>
    <row r="33" spans="1:5" x14ac:dyDescent="0.25">
      <c r="A33" s="2">
        <v>211046906</v>
      </c>
    </row>
    <row r="34" spans="1:5" x14ac:dyDescent="0.25">
      <c r="A34" s="2">
        <v>211046907</v>
      </c>
    </row>
    <row r="35" spans="1:5" x14ac:dyDescent="0.25">
      <c r="A35" s="2">
        <v>211046945</v>
      </c>
    </row>
    <row r="36" spans="1:5" x14ac:dyDescent="0.25">
      <c r="A36" s="2">
        <v>211046948</v>
      </c>
    </row>
    <row r="37" spans="1:5" x14ac:dyDescent="0.25">
      <c r="A37" s="2">
        <v>211046951</v>
      </c>
    </row>
    <row r="38" spans="1:5" x14ac:dyDescent="0.25">
      <c r="A38" s="2">
        <v>211047605</v>
      </c>
    </row>
    <row r="39" spans="1:5" x14ac:dyDescent="0.25">
      <c r="A39" s="2">
        <v>211047657</v>
      </c>
    </row>
    <row r="40" spans="1:5" x14ac:dyDescent="0.25">
      <c r="A40" s="2">
        <v>211047856</v>
      </c>
    </row>
    <row r="41" spans="1:5" x14ac:dyDescent="0.25">
      <c r="A41" s="2" t="s">
        <v>16</v>
      </c>
    </row>
    <row r="48" spans="1:5" x14ac:dyDescent="0.25">
      <c r="B48" t="s">
        <v>45</v>
      </c>
      <c r="C48" t="s">
        <v>202</v>
      </c>
      <c r="D48" t="s">
        <v>203</v>
      </c>
      <c r="E48" t="s">
        <v>204</v>
      </c>
    </row>
    <row r="49" spans="2:5" x14ac:dyDescent="0.25">
      <c r="B49" t="s">
        <v>205</v>
      </c>
      <c r="C49">
        <v>6</v>
      </c>
      <c r="D49">
        <v>4</v>
      </c>
      <c r="E49">
        <v>2</v>
      </c>
    </row>
    <row r="50" spans="2:5" x14ac:dyDescent="0.25">
      <c r="B50" t="s">
        <v>43</v>
      </c>
      <c r="C50">
        <v>6</v>
      </c>
      <c r="D50">
        <v>0</v>
      </c>
    </row>
    <row r="84" spans="7:14" ht="15.75" thickBot="1" x14ac:dyDescent="0.3"/>
    <row r="85" spans="7:14" ht="15.75" thickBot="1" x14ac:dyDescent="0.3">
      <c r="L85" s="19" t="s">
        <v>206</v>
      </c>
      <c r="M85" s="20"/>
      <c r="N85" s="21"/>
    </row>
    <row r="86" spans="7:14" ht="15.75" thickBot="1" x14ac:dyDescent="0.3">
      <c r="L86" s="18" t="s">
        <v>207</v>
      </c>
      <c r="M86" s="18" t="s">
        <v>208</v>
      </c>
      <c r="N86" s="18" t="s">
        <v>209</v>
      </c>
    </row>
    <row r="87" spans="7:14" x14ac:dyDescent="0.25">
      <c r="G87">
        <v>1</v>
      </c>
      <c r="L87" s="13">
        <v>17</v>
      </c>
      <c r="M87" s="17">
        <v>211043049</v>
      </c>
      <c r="N87" s="10">
        <v>212052542</v>
      </c>
    </row>
    <row r="88" spans="7:14" x14ac:dyDescent="0.25">
      <c r="G88">
        <v>1</v>
      </c>
      <c r="L88" s="14">
        <v>28</v>
      </c>
      <c r="M88" s="9">
        <v>211043120</v>
      </c>
      <c r="N88" s="11">
        <v>212052546</v>
      </c>
    </row>
    <row r="89" spans="7:14" x14ac:dyDescent="0.25">
      <c r="G89">
        <v>1</v>
      </c>
      <c r="L89" s="14">
        <v>64</v>
      </c>
      <c r="M89" s="9">
        <v>211043627</v>
      </c>
      <c r="N89" s="11">
        <v>212052555</v>
      </c>
    </row>
    <row r="90" spans="7:14" x14ac:dyDescent="0.25">
      <c r="G90">
        <v>1</v>
      </c>
      <c r="L90" s="14">
        <v>65</v>
      </c>
      <c r="M90" s="9">
        <v>211043665</v>
      </c>
      <c r="N90" s="11">
        <v>21205250</v>
      </c>
    </row>
    <row r="91" spans="7:14" x14ac:dyDescent="0.25">
      <c r="L91" s="14">
        <v>194</v>
      </c>
      <c r="M91" s="9">
        <v>211044032</v>
      </c>
      <c r="N91" s="11"/>
    </row>
    <row r="92" spans="7:14" ht="15.75" thickBot="1" x14ac:dyDescent="0.3">
      <c r="L92" s="15">
        <v>208</v>
      </c>
      <c r="M92" s="16">
        <v>211044343</v>
      </c>
      <c r="N92" s="12"/>
    </row>
    <row r="93" spans="7:14" ht="15.75" thickBot="1" x14ac:dyDescent="0.3">
      <c r="L93" s="22" t="s">
        <v>43</v>
      </c>
      <c r="M93" s="23"/>
      <c r="N93" s="24"/>
    </row>
    <row r="94" spans="7:14" ht="15.75" thickBot="1" x14ac:dyDescent="0.3">
      <c r="L94" s="18" t="s">
        <v>207</v>
      </c>
      <c r="M94" s="18" t="s">
        <v>208</v>
      </c>
      <c r="N94" s="18" t="s">
        <v>209</v>
      </c>
    </row>
    <row r="95" spans="7:14" x14ac:dyDescent="0.25">
      <c r="L95" s="13">
        <v>15</v>
      </c>
      <c r="M95" s="17">
        <v>211043003</v>
      </c>
      <c r="N95" s="10"/>
    </row>
    <row r="96" spans="7:14" x14ac:dyDescent="0.25">
      <c r="L96" s="14">
        <v>16</v>
      </c>
      <c r="M96" s="9">
        <v>211043047</v>
      </c>
      <c r="N96" s="11"/>
    </row>
    <row r="97" spans="12:14" x14ac:dyDescent="0.25">
      <c r="L97" s="14">
        <v>193</v>
      </c>
      <c r="M97" s="9">
        <v>211044045</v>
      </c>
      <c r="N97" s="11"/>
    </row>
    <row r="98" spans="12:14" x14ac:dyDescent="0.25">
      <c r="L98" s="14">
        <v>196</v>
      </c>
      <c r="M98" s="9">
        <v>211044132</v>
      </c>
      <c r="N98" s="11"/>
    </row>
    <row r="99" spans="12:14" x14ac:dyDescent="0.25">
      <c r="L99" s="14">
        <v>197</v>
      </c>
      <c r="M99" s="9">
        <v>211044132</v>
      </c>
      <c r="N99" s="11"/>
    </row>
    <row r="100" spans="12:14" ht="15.75" thickBot="1" x14ac:dyDescent="0.3">
      <c r="L100" s="15">
        <v>218</v>
      </c>
      <c r="M100" s="16">
        <v>211043249</v>
      </c>
      <c r="N100" s="12"/>
    </row>
  </sheetData>
  <mergeCells count="2">
    <mergeCell ref="L85:N85"/>
    <mergeCell ref="L93:N93"/>
  </mergeCells>
  <pageMargins left="0.7" right="0.7" top="0.75" bottom="0.75" header="0.3" footer="0.3"/>
  <pageSetup orientation="portrait"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27D1A-3506-429F-85DF-D3C8A1AE18ED}">
  <dimension ref="A3:B11"/>
  <sheetViews>
    <sheetView topLeftCell="A13" workbookViewId="0">
      <selection activeCell="D21" sqref="D21"/>
    </sheetView>
  </sheetViews>
  <sheetFormatPr baseColWidth="10" defaultColWidth="11.42578125" defaultRowHeight="15" x14ac:dyDescent="0.25"/>
  <cols>
    <col min="1" max="1" width="47.7109375" bestFit="1" customWidth="1"/>
    <col min="2" max="2" width="32.7109375" bestFit="1" customWidth="1"/>
  </cols>
  <sheetData>
    <row r="3" spans="1:2" x14ac:dyDescent="0.25">
      <c r="A3" s="1" t="s">
        <v>0</v>
      </c>
      <c r="B3" t="s">
        <v>210</v>
      </c>
    </row>
    <row r="4" spans="1:2" x14ac:dyDescent="0.25">
      <c r="A4" s="2" t="s">
        <v>29</v>
      </c>
      <c r="B4" s="3">
        <v>98</v>
      </c>
    </row>
    <row r="5" spans="1:2" x14ac:dyDescent="0.25">
      <c r="A5" s="2" t="s">
        <v>26</v>
      </c>
      <c r="B5" s="3">
        <v>72</v>
      </c>
    </row>
    <row r="6" spans="1:2" x14ac:dyDescent="0.25">
      <c r="A6" s="2" t="s">
        <v>36</v>
      </c>
      <c r="B6" s="3">
        <v>103</v>
      </c>
    </row>
    <row r="7" spans="1:2" x14ac:dyDescent="0.25">
      <c r="A7" s="2" t="s">
        <v>34</v>
      </c>
      <c r="B7" s="3">
        <v>192</v>
      </c>
    </row>
    <row r="8" spans="1:2" x14ac:dyDescent="0.25">
      <c r="A8" s="2" t="s">
        <v>32</v>
      </c>
      <c r="B8" s="3">
        <v>25</v>
      </c>
    </row>
    <row r="9" spans="1:2" x14ac:dyDescent="0.25">
      <c r="A9" s="2" t="s">
        <v>13</v>
      </c>
      <c r="B9" s="3"/>
    </row>
    <row r="10" spans="1:2" x14ac:dyDescent="0.25">
      <c r="A10" s="2" t="s">
        <v>57</v>
      </c>
      <c r="B10" s="3">
        <v>7</v>
      </c>
    </row>
    <row r="11" spans="1:2" x14ac:dyDescent="0.25">
      <c r="A11" s="2" t="s">
        <v>16</v>
      </c>
      <c r="B11" s="3">
        <v>497</v>
      </c>
    </row>
  </sheetData>
  <pageMargins left="0.7" right="0.7" top="0.75" bottom="0.75" header="0.3" footer="0.3"/>
  <pageSetup orientation="portrait"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D294A-00E8-4050-8695-E1893A200C8F}">
  <dimension ref="A3:E9"/>
  <sheetViews>
    <sheetView workbookViewId="0">
      <selection activeCell="D21" sqref="D21"/>
    </sheetView>
  </sheetViews>
  <sheetFormatPr baseColWidth="10" defaultColWidth="11.42578125" defaultRowHeight="15" x14ac:dyDescent="0.25"/>
  <cols>
    <col min="1" max="1" width="19" bestFit="1" customWidth="1"/>
    <col min="2" max="2" width="22.42578125" bestFit="1" customWidth="1"/>
    <col min="3" max="3" width="8.7109375" bestFit="1" customWidth="1"/>
    <col min="4" max="4" width="4.5703125" bestFit="1" customWidth="1"/>
    <col min="5" max="6" width="12.5703125" bestFit="1" customWidth="1"/>
    <col min="7" max="7" width="13.28515625" bestFit="1" customWidth="1"/>
    <col min="8" max="8" width="13.42578125" bestFit="1" customWidth="1"/>
    <col min="9" max="9" width="12.42578125" bestFit="1" customWidth="1"/>
  </cols>
  <sheetData>
    <row r="3" spans="1:5" x14ac:dyDescent="0.25">
      <c r="A3" s="1" t="s">
        <v>196</v>
      </c>
      <c r="B3" s="1" t="s">
        <v>197</v>
      </c>
    </row>
    <row r="4" spans="1:5" x14ac:dyDescent="0.25">
      <c r="A4" s="1" t="s">
        <v>0</v>
      </c>
      <c r="B4" t="s">
        <v>86</v>
      </c>
      <c r="C4" t="s">
        <v>28</v>
      </c>
      <c r="D4" t="s">
        <v>43</v>
      </c>
      <c r="E4" t="s">
        <v>16</v>
      </c>
    </row>
    <row r="5" spans="1:5" x14ac:dyDescent="0.25">
      <c r="A5" s="2" t="s">
        <v>198</v>
      </c>
      <c r="B5" s="3">
        <v>1</v>
      </c>
      <c r="C5" s="3">
        <v>3</v>
      </c>
      <c r="D5" s="3"/>
      <c r="E5" s="3">
        <v>4</v>
      </c>
    </row>
    <row r="6" spans="1:5" x14ac:dyDescent="0.25">
      <c r="A6" s="2" t="s">
        <v>211</v>
      </c>
      <c r="B6" s="3">
        <v>9</v>
      </c>
      <c r="C6" s="3">
        <v>298</v>
      </c>
      <c r="D6" s="3">
        <v>164</v>
      </c>
      <c r="E6" s="3">
        <v>471</v>
      </c>
    </row>
    <row r="7" spans="1:5" x14ac:dyDescent="0.25">
      <c r="A7" s="2" t="s">
        <v>199</v>
      </c>
      <c r="B7" s="3">
        <v>1</v>
      </c>
      <c r="C7" s="3">
        <v>7</v>
      </c>
      <c r="D7" s="3"/>
      <c r="E7" s="3">
        <v>8</v>
      </c>
    </row>
    <row r="8" spans="1:5" x14ac:dyDescent="0.25">
      <c r="A8" s="2" t="s">
        <v>43</v>
      </c>
      <c r="B8" s="3"/>
      <c r="C8" s="3"/>
      <c r="D8" s="3">
        <v>18</v>
      </c>
      <c r="E8" s="3">
        <v>18</v>
      </c>
    </row>
    <row r="9" spans="1:5" x14ac:dyDescent="0.25">
      <c r="A9" s="2" t="s">
        <v>16</v>
      </c>
      <c r="B9" s="3">
        <v>11</v>
      </c>
      <c r="C9" s="3">
        <v>308</v>
      </c>
      <c r="D9" s="3">
        <v>182</v>
      </c>
      <c r="E9" s="3">
        <v>501</v>
      </c>
    </row>
  </sheetData>
  <pageMargins left="0.7" right="0.7" top="0.75" bottom="0.75" header="0.3" footer="0.3"/>
  <pageSetup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A7A4D-0CBF-41CF-944D-5CEB4F7F22BE}">
  <dimension ref="A3:F8"/>
  <sheetViews>
    <sheetView zoomScale="89" workbookViewId="0">
      <selection activeCell="D21" sqref="D21"/>
    </sheetView>
  </sheetViews>
  <sheetFormatPr baseColWidth="10" defaultColWidth="11.42578125" defaultRowHeight="15" x14ac:dyDescent="0.25"/>
  <cols>
    <col min="1" max="1" width="19" bestFit="1" customWidth="1"/>
    <col min="2" max="2" width="22.5703125" bestFit="1" customWidth="1"/>
    <col min="3" max="3" width="12.5703125" bestFit="1" customWidth="1"/>
    <col min="4" max="4" width="9.140625" bestFit="1" customWidth="1"/>
    <col min="5" max="5" width="4.5703125" bestFit="1" customWidth="1"/>
    <col min="6" max="7" width="12.5703125" bestFit="1" customWidth="1"/>
    <col min="8" max="8" width="12.7109375" bestFit="1" customWidth="1"/>
  </cols>
  <sheetData>
    <row r="3" spans="1:6" x14ac:dyDescent="0.25">
      <c r="A3" s="1" t="s">
        <v>196</v>
      </c>
      <c r="B3" s="1" t="s">
        <v>197</v>
      </c>
    </row>
    <row r="4" spans="1:6" x14ac:dyDescent="0.25">
      <c r="A4" s="1" t="s">
        <v>0</v>
      </c>
      <c r="B4" t="s">
        <v>198</v>
      </c>
      <c r="C4" t="s">
        <v>211</v>
      </c>
      <c r="D4" t="s">
        <v>199</v>
      </c>
      <c r="E4" t="s">
        <v>43</v>
      </c>
      <c r="F4" t="s">
        <v>16</v>
      </c>
    </row>
    <row r="5" spans="1:6" x14ac:dyDescent="0.25">
      <c r="A5" s="2" t="s">
        <v>86</v>
      </c>
      <c r="B5" s="3">
        <v>1</v>
      </c>
      <c r="C5" s="3">
        <v>9</v>
      </c>
      <c r="D5" s="3">
        <v>1</v>
      </c>
      <c r="E5" s="3"/>
      <c r="F5" s="3">
        <v>11</v>
      </c>
    </row>
    <row r="6" spans="1:6" x14ac:dyDescent="0.25">
      <c r="A6" s="2" t="s">
        <v>28</v>
      </c>
      <c r="B6" s="3">
        <v>3</v>
      </c>
      <c r="C6" s="3">
        <v>298</v>
      </c>
      <c r="D6" s="3">
        <v>7</v>
      </c>
      <c r="E6" s="3"/>
      <c r="F6" s="3">
        <v>308</v>
      </c>
    </row>
    <row r="7" spans="1:6" x14ac:dyDescent="0.25">
      <c r="A7" s="2" t="s">
        <v>43</v>
      </c>
      <c r="B7" s="3"/>
      <c r="C7" s="3">
        <v>164</v>
      </c>
      <c r="D7" s="3"/>
      <c r="E7" s="3">
        <v>18</v>
      </c>
      <c r="F7" s="3">
        <v>182</v>
      </c>
    </row>
    <row r="8" spans="1:6" x14ac:dyDescent="0.25">
      <c r="A8" s="2" t="s">
        <v>16</v>
      </c>
      <c r="B8" s="3">
        <v>4</v>
      </c>
      <c r="C8" s="3">
        <v>471</v>
      </c>
      <c r="D8" s="3">
        <v>8</v>
      </c>
      <c r="E8" s="3">
        <v>18</v>
      </c>
      <c r="F8" s="3">
        <v>501</v>
      </c>
    </row>
  </sheetData>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1E066-44A3-4A9B-86A3-843563AA94A3}">
  <dimension ref="A3:C15"/>
  <sheetViews>
    <sheetView workbookViewId="0">
      <selection activeCell="D21" sqref="D21"/>
    </sheetView>
  </sheetViews>
  <sheetFormatPr baseColWidth="10" defaultColWidth="11.42578125" defaultRowHeight="15" x14ac:dyDescent="0.25"/>
  <cols>
    <col min="1" max="1" width="19" bestFit="1" customWidth="1"/>
    <col min="2" max="2" width="22.42578125" bestFit="1" customWidth="1"/>
    <col min="3" max="4" width="12.5703125" bestFit="1" customWidth="1"/>
    <col min="5" max="5" width="12.7109375" bestFit="1" customWidth="1"/>
    <col min="6" max="6" width="4.42578125" bestFit="1" customWidth="1"/>
    <col min="7" max="7" width="9.140625" bestFit="1" customWidth="1"/>
    <col min="8" max="8" width="12.42578125" bestFit="1" customWidth="1"/>
    <col min="9" max="9" width="17.42578125" bestFit="1" customWidth="1"/>
    <col min="10" max="10" width="6.28515625" bestFit="1" customWidth="1"/>
    <col min="11" max="11" width="9.28515625" bestFit="1" customWidth="1"/>
    <col min="12" max="12" width="11" bestFit="1" customWidth="1"/>
    <col min="13" max="13" width="14" bestFit="1" customWidth="1"/>
    <col min="14" max="14" width="12.42578125" bestFit="1" customWidth="1"/>
  </cols>
  <sheetData>
    <row r="3" spans="1:3" x14ac:dyDescent="0.25">
      <c r="A3" s="1" t="s">
        <v>196</v>
      </c>
      <c r="B3" s="1" t="s">
        <v>197</v>
      </c>
    </row>
    <row r="4" spans="1:3" x14ac:dyDescent="0.25">
      <c r="A4" s="1" t="s">
        <v>0</v>
      </c>
      <c r="B4" t="s">
        <v>199</v>
      </c>
      <c r="C4" t="s">
        <v>16</v>
      </c>
    </row>
    <row r="5" spans="1:3" x14ac:dyDescent="0.25">
      <c r="A5" s="2" t="s">
        <v>86</v>
      </c>
      <c r="B5" s="3">
        <v>1</v>
      </c>
      <c r="C5" s="3">
        <v>1</v>
      </c>
    </row>
    <row r="6" spans="1:3" x14ac:dyDescent="0.25">
      <c r="A6" s="6">
        <v>307</v>
      </c>
      <c r="B6" s="3">
        <v>1</v>
      </c>
      <c r="C6" s="3">
        <v>1</v>
      </c>
    </row>
    <row r="7" spans="1:3" x14ac:dyDescent="0.25">
      <c r="A7" s="2" t="s">
        <v>28</v>
      </c>
      <c r="B7" s="3">
        <v>7</v>
      </c>
      <c r="C7" s="3">
        <v>7</v>
      </c>
    </row>
    <row r="8" spans="1:3" x14ac:dyDescent="0.25">
      <c r="A8" s="6">
        <v>343</v>
      </c>
      <c r="B8" s="3">
        <v>1</v>
      </c>
      <c r="C8" s="3">
        <v>1</v>
      </c>
    </row>
    <row r="9" spans="1:3" x14ac:dyDescent="0.25">
      <c r="A9" s="6">
        <v>409</v>
      </c>
      <c r="B9" s="3">
        <v>1</v>
      </c>
      <c r="C9" s="3">
        <v>1</v>
      </c>
    </row>
    <row r="10" spans="1:3" x14ac:dyDescent="0.25">
      <c r="A10" s="6">
        <v>410</v>
      </c>
      <c r="B10" s="3">
        <v>1</v>
      </c>
      <c r="C10" s="3">
        <v>1</v>
      </c>
    </row>
    <row r="11" spans="1:3" x14ac:dyDescent="0.25">
      <c r="A11" s="6">
        <v>411</v>
      </c>
      <c r="B11" s="3">
        <v>1</v>
      </c>
      <c r="C11" s="3">
        <v>1</v>
      </c>
    </row>
    <row r="12" spans="1:3" x14ac:dyDescent="0.25">
      <c r="A12" s="6">
        <v>412</v>
      </c>
      <c r="B12" s="3">
        <v>1</v>
      </c>
      <c r="C12" s="3">
        <v>1</v>
      </c>
    </row>
    <row r="13" spans="1:3" x14ac:dyDescent="0.25">
      <c r="A13" s="6">
        <v>424</v>
      </c>
      <c r="B13" s="3">
        <v>1</v>
      </c>
      <c r="C13" s="3">
        <v>1</v>
      </c>
    </row>
    <row r="14" spans="1:3" x14ac:dyDescent="0.25">
      <c r="A14" s="6">
        <v>465</v>
      </c>
      <c r="B14" s="3">
        <v>1</v>
      </c>
      <c r="C14" s="3">
        <v>1</v>
      </c>
    </row>
    <row r="15" spans="1:3" x14ac:dyDescent="0.25">
      <c r="A15" s="2" t="s">
        <v>16</v>
      </c>
      <c r="B15" s="3">
        <v>8</v>
      </c>
      <c r="C15" s="3">
        <v>8</v>
      </c>
    </row>
  </sheetData>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9F110-177B-46F6-B252-F0DA49E285A4}">
  <dimension ref="A2:G141"/>
  <sheetViews>
    <sheetView topLeftCell="B4" zoomScale="85" zoomScaleNormal="85" workbookViewId="0">
      <selection activeCell="F34" sqref="F34"/>
    </sheetView>
  </sheetViews>
  <sheetFormatPr baseColWidth="10" defaultColWidth="11.42578125" defaultRowHeight="15" x14ac:dyDescent="0.25"/>
  <cols>
    <col min="1" max="1" width="43" bestFit="1" customWidth="1"/>
    <col min="2" max="2" width="60" bestFit="1" customWidth="1"/>
    <col min="3" max="4" width="12.85546875" customWidth="1"/>
  </cols>
  <sheetData>
    <row r="2" spans="1:7" x14ac:dyDescent="0.25">
      <c r="C2">
        <v>-184062</v>
      </c>
      <c r="D2" t="s">
        <v>212</v>
      </c>
      <c r="E2" t="s">
        <v>213</v>
      </c>
    </row>
    <row r="3" spans="1:7" x14ac:dyDescent="0.25">
      <c r="A3" s="1" t="s">
        <v>0</v>
      </c>
      <c r="B3" t="s">
        <v>214</v>
      </c>
      <c r="C3">
        <v>-184188</v>
      </c>
      <c r="D3" t="s">
        <v>215</v>
      </c>
      <c r="E3" t="s">
        <v>216</v>
      </c>
    </row>
    <row r="4" spans="1:7" x14ac:dyDescent="0.25">
      <c r="A4" s="2" t="s">
        <v>37</v>
      </c>
      <c r="B4" s="3">
        <v>31</v>
      </c>
      <c r="C4" s="3">
        <v>-184212</v>
      </c>
      <c r="D4" s="3" t="s">
        <v>217</v>
      </c>
      <c r="E4" t="s">
        <v>218</v>
      </c>
      <c r="F4" t="str">
        <f>E2</f>
        <v>MEDELLÍN</v>
      </c>
      <c r="G4">
        <f>GETPIVOTDATA(" Depto/Municipio donde ejerce la actividad económica",$A$3," Depto/Municipio donde ejerce la actividad económica","(184062) [05001] MEDELLÍN")+GETPIVOTDATA(" Depto/Municipio donde ejerce la actividad económica",$A$3," Depto/Municipio donde ejerce la actividad económica","(184061) [05] ANTIOQUIA")</f>
        <v>44</v>
      </c>
    </row>
    <row r="5" spans="1:7" x14ac:dyDescent="0.25">
      <c r="A5" s="2" t="s">
        <v>41</v>
      </c>
      <c r="B5" s="3">
        <v>20</v>
      </c>
      <c r="C5" s="3">
        <v>-184499</v>
      </c>
      <c r="D5" s="3" t="s">
        <v>219</v>
      </c>
      <c r="E5" t="s">
        <v>220</v>
      </c>
      <c r="F5" t="str">
        <f>E3</f>
        <v>BARRANQUILLA</v>
      </c>
      <c r="G5">
        <f>GETPIVOTDATA(" Depto/Municipio donde ejerce la actividad económica",$A$3," Depto/Municipio donde ejerce la actividad económica","(184188) [08001] BARRANQUILLA")</f>
        <v>20</v>
      </c>
    </row>
    <row r="6" spans="1:7" x14ac:dyDescent="0.25">
      <c r="A6" s="2" t="s">
        <v>38</v>
      </c>
      <c r="B6" s="3">
        <v>115</v>
      </c>
      <c r="C6" s="3">
        <v>-184558</v>
      </c>
      <c r="D6" s="3" t="s">
        <v>221</v>
      </c>
      <c r="E6" t="s">
        <v>222</v>
      </c>
      <c r="F6" t="str">
        <f t="shared" ref="F6:F13" si="0">E4</f>
        <v>BOGOTÁ</v>
      </c>
      <c r="G6">
        <f>GETPIVOTDATA(" Depto/Municipio donde ejerce la actividad económica",$A$3," Depto/Municipio donde ejerce la actividad económica","(184212) [11001] BOGOTÁ, D.C.")+GETPIVOTDATA(" Depto/Municipio donde ejerce la actividad económica",$A$3," Depto/Municipio donde ejerce la actividad económica","(184211) [11] BOGOTÁ, D. C.")</f>
        <v>130</v>
      </c>
    </row>
    <row r="7" spans="1:7" x14ac:dyDescent="0.25">
      <c r="A7" s="2" t="s">
        <v>33</v>
      </c>
      <c r="B7" s="3">
        <v>12</v>
      </c>
      <c r="C7" s="3">
        <v>-184725</v>
      </c>
      <c r="D7" s="3" t="s">
        <v>223</v>
      </c>
      <c r="E7" t="s">
        <v>224</v>
      </c>
      <c r="F7" t="str">
        <f t="shared" si="0"/>
        <v>MONTERÍA</v>
      </c>
      <c r="G7">
        <f>GETPIVOTDATA(" Depto/Municipio donde ejerce la actividad económica",$A$3," Depto/Municipio donde ejerce la actividad económica","(184499) [23001] MONTERÍA")</f>
        <v>12</v>
      </c>
    </row>
    <row r="8" spans="1:7" x14ac:dyDescent="0.25">
      <c r="A8" s="2" t="s">
        <v>40</v>
      </c>
      <c r="B8" s="3">
        <v>2</v>
      </c>
      <c r="C8" s="3">
        <v>-184763</v>
      </c>
      <c r="D8" s="3" t="s">
        <v>225</v>
      </c>
      <c r="E8" t="s">
        <v>226</v>
      </c>
      <c r="F8" t="str">
        <f t="shared" si="0"/>
        <v>FUNZA</v>
      </c>
      <c r="G8">
        <f>GETPIVOTDATA(" Depto/Municipio donde ejerce la actividad económica",$A$3," Depto/Municipio donde ejerce la actividad económica","(184558) [25286] FUNZA")</f>
        <v>2</v>
      </c>
    </row>
    <row r="9" spans="1:7" x14ac:dyDescent="0.25">
      <c r="A9" s="2" t="s">
        <v>30</v>
      </c>
      <c r="B9" s="3">
        <v>1</v>
      </c>
      <c r="C9" s="3">
        <v>-184783</v>
      </c>
      <c r="D9" s="3" t="s">
        <v>227</v>
      </c>
      <c r="E9" t="s">
        <v>228</v>
      </c>
      <c r="F9" t="str">
        <f t="shared" si="0"/>
        <v>MAICAO</v>
      </c>
      <c r="G9">
        <f>GETPIVOTDATA(" Depto/Municipio donde ejerce la actividad económica",$A$3," Depto/Municipio donde ejerce la actividad económica","(184725) [44430] MAICAO")</f>
        <v>1</v>
      </c>
    </row>
    <row r="10" spans="1:7" x14ac:dyDescent="0.25">
      <c r="A10" s="2" t="s">
        <v>39</v>
      </c>
      <c r="B10" s="3">
        <v>15</v>
      </c>
      <c r="C10" s="3">
        <v>-185090</v>
      </c>
      <c r="D10" s="3" t="s">
        <v>229</v>
      </c>
      <c r="E10" t="s">
        <v>230</v>
      </c>
      <c r="F10" t="str">
        <f t="shared" si="0"/>
        <v>VILLAVICENCIO</v>
      </c>
      <c r="G10">
        <f>GETPIVOTDATA(" Depto/Municipio donde ejerce la actividad económica",$A$3," Depto/Municipio donde ejerce la actividad económica","(184763) [50001] VILLAVICENCIO")</f>
        <v>15</v>
      </c>
    </row>
    <row r="11" spans="1:7" x14ac:dyDescent="0.25">
      <c r="A11" s="2" t="s">
        <v>27</v>
      </c>
      <c r="B11" s="3">
        <v>1</v>
      </c>
      <c r="C11" s="3">
        <v>-185122</v>
      </c>
      <c r="D11" s="3" t="s">
        <v>231</v>
      </c>
      <c r="E11" t="s">
        <v>232</v>
      </c>
      <c r="F11" t="str">
        <f t="shared" si="0"/>
        <v>PUERTO LÓPEZ</v>
      </c>
      <c r="G11">
        <f>GETPIVOTDATA(" Depto/Municipio donde ejerce la actividad económica",$A$3," Depto/Municipio donde ejerce la actividad económica","(184783) [50573] PUERTO LÓPEZ")</f>
        <v>1</v>
      </c>
    </row>
    <row r="12" spans="1:7" x14ac:dyDescent="0.25">
      <c r="A12" s="2" t="s">
        <v>42</v>
      </c>
      <c r="B12" s="3">
        <v>23</v>
      </c>
      <c r="C12" s="3">
        <v>-184732</v>
      </c>
      <c r="D12" s="3" t="s">
        <v>233</v>
      </c>
      <c r="E12" t="s">
        <v>234</v>
      </c>
      <c r="F12" t="str">
        <f t="shared" si="0"/>
        <v>CALI</v>
      </c>
      <c r="G12">
        <f>GETPIVOTDATA(" Depto/Municipio donde ejerce la actividad económica",$A$3," Depto/Municipio donde ejerce la actividad económica","(185090) [76001] CALI")</f>
        <v>23</v>
      </c>
    </row>
    <row r="13" spans="1:7" x14ac:dyDescent="0.25">
      <c r="A13" s="2" t="s">
        <v>35</v>
      </c>
      <c r="B13" s="3">
        <v>4</v>
      </c>
      <c r="C13" s="3">
        <v>-184702</v>
      </c>
      <c r="D13" s="3" t="s">
        <v>235</v>
      </c>
      <c r="E13" t="s">
        <v>236</v>
      </c>
      <c r="F13" t="str">
        <f t="shared" si="0"/>
        <v>SEVILLA</v>
      </c>
      <c r="G13">
        <f>GETPIVOTDATA(" Depto/Municipio donde ejerce la actividad económica",$A$3," Depto/Municipio donde ejerce la actividad económica","(185122) [76736] SEVILLA")</f>
        <v>4</v>
      </c>
    </row>
    <row r="14" spans="1:7" x14ac:dyDescent="0.25">
      <c r="A14" s="2" t="s">
        <v>13</v>
      </c>
      <c r="B14" s="3"/>
      <c r="C14" s="3">
        <v>-184358</v>
      </c>
      <c r="D14" s="3" t="s">
        <v>237</v>
      </c>
      <c r="E14" t="s">
        <v>238</v>
      </c>
      <c r="F14" t="str">
        <f t="shared" ref="F14:F21" si="1">E12</f>
        <v>SANTA MARTA</v>
      </c>
      <c r="G14">
        <f>GETPIVOTDATA(" Depto/Municipio donde ejerce la actividad económica",$A$3," Depto/Municipio donde ejerce la actividad económica","(184732) [47001] SANTA MARTA")</f>
        <v>11</v>
      </c>
    </row>
    <row r="15" spans="1:7" x14ac:dyDescent="0.25">
      <c r="A15" s="2" t="s">
        <v>44</v>
      </c>
      <c r="B15" s="3">
        <v>11</v>
      </c>
      <c r="C15" s="3">
        <v>-184629</v>
      </c>
      <c r="D15" s="3" t="s">
        <v>239</v>
      </c>
      <c r="E15" t="s">
        <v>240</v>
      </c>
      <c r="F15" t="str">
        <f t="shared" si="1"/>
        <v>PITALITO</v>
      </c>
      <c r="G15">
        <f>GETPIVOTDATA(" Depto/Municipio donde ejerce la actividad económica",$A$3," Depto/Municipio donde ejerce la actividad económica","(184702) [41551] PITALITO")</f>
        <v>2</v>
      </c>
    </row>
    <row r="16" spans="1:7" x14ac:dyDescent="0.25">
      <c r="A16" s="2" t="s">
        <v>46</v>
      </c>
      <c r="B16" s="3">
        <v>2</v>
      </c>
      <c r="C16">
        <v>-184440</v>
      </c>
      <c r="D16" s="3" t="s">
        <v>241</v>
      </c>
      <c r="E16" t="s">
        <v>242</v>
      </c>
      <c r="F16" t="str">
        <f t="shared" si="1"/>
        <v>SOGAMOSO</v>
      </c>
      <c r="G16">
        <f>GETPIVOTDATA(" Depto/Municipio donde ejerce la actividad económica",$A$3," Depto/Municipio donde ejerce la actividad económica","(184358) [15759] SOGAMOSO")</f>
        <v>5</v>
      </c>
    </row>
    <row r="17" spans="1:7" x14ac:dyDescent="0.25">
      <c r="A17" s="2" t="s">
        <v>47</v>
      </c>
      <c r="B17" s="3">
        <v>5</v>
      </c>
      <c r="C17">
        <v>-184804</v>
      </c>
      <c r="D17" s="3" t="s">
        <v>243</v>
      </c>
      <c r="E17" t="s">
        <v>244</v>
      </c>
      <c r="F17" t="str">
        <f t="shared" si="1"/>
        <v>TOCAIMA</v>
      </c>
      <c r="G17">
        <f>GETPIVOTDATA(" Depto/Municipio donde ejerce la actividad económica",$A$3," Depto/Municipio donde ejerce la actividad económica","(184629) [25815] TOCAIMA")</f>
        <v>6</v>
      </c>
    </row>
    <row r="18" spans="1:7" x14ac:dyDescent="0.25">
      <c r="A18" s="2" t="s">
        <v>48</v>
      </c>
      <c r="B18" s="3">
        <v>6</v>
      </c>
      <c r="C18">
        <v>-184201</v>
      </c>
      <c r="D18" s="3" t="s">
        <v>245</v>
      </c>
      <c r="E18" t="s">
        <v>246</v>
      </c>
      <c r="F18" t="str">
        <f t="shared" si="1"/>
        <v>EL TAMBO</v>
      </c>
      <c r="G18">
        <f>GETPIVOTDATA(" Depto/Municipio donde ejerce la actividad económica",$A$3," Depto/Municipio donde ejerce la actividad económica","(184440) [19256] EL TAMBO")</f>
        <v>1</v>
      </c>
    </row>
    <row r="19" spans="1:7" x14ac:dyDescent="0.25">
      <c r="A19" s="2" t="s">
        <v>50</v>
      </c>
      <c r="B19" s="3">
        <v>1</v>
      </c>
      <c r="C19">
        <v>-184387</v>
      </c>
      <c r="D19" s="3" t="s">
        <v>247</v>
      </c>
      <c r="E19" t="s">
        <v>248</v>
      </c>
      <c r="F19" t="str">
        <f t="shared" si="1"/>
        <v>CÓRDOBA</v>
      </c>
      <c r="G19">
        <f>GETPIVOTDATA(" Depto/Municipio donde ejerce la actividad económica",$A$3," Depto/Municipio donde ejerce la actividad económica","(184804) [52215] CÓRDOBA")</f>
        <v>1</v>
      </c>
    </row>
    <row r="20" spans="1:7" x14ac:dyDescent="0.25">
      <c r="A20" s="2" t="s">
        <v>51</v>
      </c>
      <c r="B20" s="3">
        <v>1</v>
      </c>
      <c r="C20">
        <v>-184545</v>
      </c>
      <c r="D20" s="3" t="s">
        <v>249</v>
      </c>
      <c r="E20" t="s">
        <v>250</v>
      </c>
      <c r="F20" t="str">
        <f t="shared" si="1"/>
        <v>PUERTO COLOMBIA</v>
      </c>
      <c r="G20">
        <f>GETPIVOTDATA(" Depto/Municipio donde ejerce la actividad económica",$A$3," Depto/Municipio donde ejerce la actividad económica","(184201) [08573] PUERTO COLOMBIA")</f>
        <v>1</v>
      </c>
    </row>
    <row r="21" spans="1:7" x14ac:dyDescent="0.25">
      <c r="A21" s="2" t="s">
        <v>52</v>
      </c>
      <c r="B21" s="3">
        <v>1</v>
      </c>
      <c r="C21">
        <v>-184977</v>
      </c>
      <c r="D21" s="3" t="s">
        <v>251</v>
      </c>
      <c r="E21" t="s">
        <v>252</v>
      </c>
      <c r="F21" t="str">
        <f t="shared" si="1"/>
        <v>ANSERMA</v>
      </c>
      <c r="G21">
        <f>GETPIVOTDATA(" Depto/Municipio donde ejerce la actividad económica",$A$3," Depto/Municipio donde ejerce la actividad económica","(184387) [17042] ANSERMA")</f>
        <v>1</v>
      </c>
    </row>
    <row r="22" spans="1:7" x14ac:dyDescent="0.25">
      <c r="A22" s="2" t="s">
        <v>53</v>
      </c>
      <c r="B22" s="3">
        <v>1</v>
      </c>
      <c r="D22" s="3"/>
      <c r="F22" t="str">
        <f>E20</f>
        <v>CHÍA</v>
      </c>
      <c r="G22">
        <f>GETPIVOTDATA(" Depto/Municipio donde ejerce la actividad económica",$A$3," Depto/Municipio donde ejerce la actividad económica","(184545) [25175] CHÍA")</f>
        <v>1</v>
      </c>
    </row>
    <row r="23" spans="1:7" x14ac:dyDescent="0.25">
      <c r="A23" s="2" t="s">
        <v>54</v>
      </c>
      <c r="B23" s="3">
        <v>1</v>
      </c>
      <c r="C23">
        <v>-184933</v>
      </c>
      <c r="D23" s="3" t="s">
        <v>253</v>
      </c>
      <c r="E23" t="s">
        <v>254</v>
      </c>
      <c r="F23" t="str">
        <f>E21</f>
        <v>MÁLAGA</v>
      </c>
      <c r="G23">
        <f>GETPIVOTDATA(" Depto/Municipio donde ejerce la actividad económica",$A$3," Depto/Municipio donde ejerce la actividad económica","(184977) [68432] MÁLAGA")</f>
        <v>3</v>
      </c>
    </row>
    <row r="24" spans="1:7" x14ac:dyDescent="0.25">
      <c r="A24" s="2" t="s">
        <v>55</v>
      </c>
      <c r="B24" s="3">
        <v>3</v>
      </c>
      <c r="C24">
        <v>-184261</v>
      </c>
      <c r="D24" s="3" t="s">
        <v>255</v>
      </c>
      <c r="E24" t="s">
        <v>256</v>
      </c>
      <c r="F24" t="s">
        <v>254</v>
      </c>
      <c r="G24">
        <f>GETPIVOTDATA(" Depto/Municipio donde ejerce la actividad económica",$A$3," Depto/Municipio donde ejerce la actividad económica","(184933) [68081] BARRANCABERMEJA")</f>
        <v>3</v>
      </c>
    </row>
    <row r="25" spans="1:7" x14ac:dyDescent="0.25">
      <c r="A25" s="2" t="s">
        <v>56</v>
      </c>
      <c r="B25" s="3">
        <v>13</v>
      </c>
      <c r="C25">
        <v>-185133</v>
      </c>
      <c r="D25" s="3" t="s">
        <v>257</v>
      </c>
      <c r="E25" t="s">
        <v>258</v>
      </c>
      <c r="F25" t="str">
        <f t="shared" ref="F25:F34" si="2">E24</f>
        <v>TUNJA</v>
      </c>
      <c r="G25">
        <f>GETPIVOTDATA(" Depto/Municipio donde ejerce la actividad económica",$A$3," Depto/Municipio donde ejerce la actividad económica","(184261) [15001] TUNJA")</f>
        <v>12</v>
      </c>
    </row>
    <row r="26" spans="1:7" x14ac:dyDescent="0.25">
      <c r="A26" s="2" t="s">
        <v>58</v>
      </c>
      <c r="B26" s="3">
        <v>15</v>
      </c>
      <c r="C26">
        <v>-184385</v>
      </c>
      <c r="D26" s="3" t="s">
        <v>259</v>
      </c>
      <c r="E26" t="s">
        <v>260</v>
      </c>
      <c r="F26" t="str">
        <f t="shared" si="2"/>
        <v>ARAUCA</v>
      </c>
      <c r="G26">
        <f>GETPIVOTDATA(" Depto/Municipio donde ejerce la actividad económica",$A$3," Depto/Municipio donde ejerce la actividad económica","(185133) [81001] ARAUCA")</f>
        <v>1</v>
      </c>
    </row>
    <row r="27" spans="1:7" x14ac:dyDescent="0.25">
      <c r="A27" s="2" t="s">
        <v>59</v>
      </c>
      <c r="B27" s="3">
        <v>3</v>
      </c>
      <c r="C27">
        <v>-184214</v>
      </c>
      <c r="D27" s="3" t="s">
        <v>261</v>
      </c>
      <c r="E27" t="s">
        <v>262</v>
      </c>
      <c r="F27" t="str">
        <f t="shared" si="2"/>
        <v>MANIZALES</v>
      </c>
      <c r="G27">
        <f>GETPIVOTDATA(" Depto/Municipio donde ejerce la actividad económica",$A$3," Depto/Municipio donde ejerce la actividad económica","(184385) [17001] MANIZALES")</f>
        <v>13</v>
      </c>
    </row>
    <row r="28" spans="1:7" x14ac:dyDescent="0.25">
      <c r="A28" s="2" t="s">
        <v>60</v>
      </c>
      <c r="B28" s="3">
        <v>12</v>
      </c>
      <c r="C28">
        <v>-184194</v>
      </c>
      <c r="D28" s="3" t="s">
        <v>263</v>
      </c>
      <c r="E28" t="s">
        <v>264</v>
      </c>
      <c r="F28" t="str">
        <f t="shared" si="2"/>
        <v>CARTAGENA DE INDIAS</v>
      </c>
      <c r="G28">
        <f>GETPIVOTDATA(" Depto/Municipio donde ejerce la actividad económica",$A$3," Depto/Municipio donde ejerce la actividad económica","(184214) [13001] CARTAGENA DE INDIAS")</f>
        <v>7</v>
      </c>
    </row>
    <row r="29" spans="1:7" x14ac:dyDescent="0.25">
      <c r="A29" s="2" t="s">
        <v>61</v>
      </c>
      <c r="B29" s="3">
        <v>1</v>
      </c>
      <c r="C29">
        <v>-184820</v>
      </c>
      <c r="D29" s="3" t="s">
        <v>265</v>
      </c>
      <c r="E29" t="s">
        <v>266</v>
      </c>
      <c r="F29" t="str">
        <f t="shared" si="2"/>
        <v xml:space="preserve"> LURUACO</v>
      </c>
      <c r="G29">
        <f>GETPIVOTDATA(" Depto/Municipio donde ejerce la actividad económica",$A$3," Depto/Municipio donde ejerce la actividad económica","(184820) [52356] IPIALES")</f>
        <v>1</v>
      </c>
    </row>
    <row r="30" spans="1:7" x14ac:dyDescent="0.25">
      <c r="A30" s="2" t="s">
        <v>62</v>
      </c>
      <c r="B30" s="3">
        <v>13</v>
      </c>
      <c r="C30">
        <v>-184926</v>
      </c>
      <c r="D30" s="3" t="s">
        <v>267</v>
      </c>
      <c r="E30" t="s">
        <v>268</v>
      </c>
      <c r="F30" t="str">
        <f t="shared" si="2"/>
        <v>IPIALES</v>
      </c>
      <c r="G30">
        <f>GETPIVOTDATA(" Depto/Municipio donde ejerce la actividad económica",$A$3," Depto/Municipio donde ejerce la actividad económica","(184820) [52356] IPIALES")</f>
        <v>1</v>
      </c>
    </row>
    <row r="31" spans="1:7" x14ac:dyDescent="0.25">
      <c r="A31" s="2" t="s">
        <v>63</v>
      </c>
      <c r="B31" s="3">
        <v>7</v>
      </c>
      <c r="C31">
        <v>-184080</v>
      </c>
      <c r="D31" s="3" t="s">
        <v>269</v>
      </c>
      <c r="E31" t="s">
        <v>270</v>
      </c>
      <c r="F31" t="str">
        <f t="shared" si="2"/>
        <v>SANTANDER</v>
      </c>
      <c r="G31">
        <f>GETPIVOTDATA(" Depto/Municipio donde ejerce la actividad económica",$A$3," Depto/Municipio donde ejerce la actividad económica","(184926) [68] SANTANDER")</f>
        <v>11</v>
      </c>
    </row>
    <row r="32" spans="1:7" x14ac:dyDescent="0.25">
      <c r="A32" s="2" t="s">
        <v>64</v>
      </c>
      <c r="B32" s="3">
        <v>1</v>
      </c>
      <c r="C32">
        <v>-184616</v>
      </c>
      <c r="D32" s="3" t="s">
        <v>271</v>
      </c>
      <c r="E32" t="s">
        <v>272</v>
      </c>
      <c r="F32" t="str">
        <f t="shared" si="2"/>
        <v>BELLO</v>
      </c>
      <c r="G32">
        <f>GETPIVOTDATA(" Depto/Municipio donde ejerce la actividad económica",$A$3," Depto/Municipio donde ejerce la actividad económica","(184080) [05088] BELLO")</f>
        <v>1</v>
      </c>
    </row>
    <row r="33" spans="1:7" x14ac:dyDescent="0.25">
      <c r="A33" s="2" t="s">
        <v>65</v>
      </c>
      <c r="B33" s="3">
        <v>1</v>
      </c>
      <c r="C33">
        <v>-185061</v>
      </c>
      <c r="D33" s="3" t="s">
        <v>273</v>
      </c>
      <c r="E33" t="s">
        <v>274</v>
      </c>
      <c r="F33" t="str">
        <f t="shared" si="2"/>
        <v>SOACHA</v>
      </c>
      <c r="G33">
        <f>GETPIVOTDATA(" Depto/Municipio donde ejerce la actividad económica",$A$3," Depto/Municipio donde ejerce la actividad económica","(184616) [25754] SOACHA")</f>
        <v>2</v>
      </c>
    </row>
    <row r="34" spans="1:7" x14ac:dyDescent="0.25">
      <c r="A34" s="2" t="s">
        <v>68</v>
      </c>
      <c r="B34" s="3">
        <v>11</v>
      </c>
      <c r="C34">
        <v>-184825</v>
      </c>
      <c r="D34" s="3" t="s">
        <v>275</v>
      </c>
      <c r="E34" t="s">
        <v>276</v>
      </c>
      <c r="F34" t="str">
        <f t="shared" si="2"/>
        <v>GUAMO</v>
      </c>
      <c r="G34">
        <f>GETPIVOTDATA(" Depto/Municipio donde ejerce la actividad económica",$A$3," Depto/Municipio donde ejerce la actividad económica","(185061) [73319] GUAMO")</f>
        <v>1</v>
      </c>
    </row>
    <row r="35" spans="1:7" x14ac:dyDescent="0.25">
      <c r="A35" s="2" t="s">
        <v>69</v>
      </c>
      <c r="B35" s="3">
        <v>1</v>
      </c>
      <c r="F35" t="s">
        <v>277</v>
      </c>
      <c r="G35">
        <f>GETPIVOTDATA(" Depto/Municipio donde ejerce la actividad económica",$A$3," Depto/Municipio donde ejerce la actividad económica","(184340) [15638] SÁCHICA")</f>
        <v>1</v>
      </c>
    </row>
    <row r="36" spans="1:7" x14ac:dyDescent="0.25">
      <c r="A36" s="2" t="s">
        <v>70</v>
      </c>
      <c r="B36" s="3">
        <v>2</v>
      </c>
      <c r="F36" t="s">
        <v>278</v>
      </c>
      <c r="G36">
        <f>GETPIVOTDATA(" Depto/Municipio donde ejerce la actividad económica",$A$3," Depto/Municipio donde ejerce la actividad económica","(184795) [52022] ALDANA")</f>
        <v>1</v>
      </c>
    </row>
    <row r="37" spans="1:7" x14ac:dyDescent="0.25">
      <c r="A37" s="2" t="s">
        <v>71</v>
      </c>
      <c r="B37" s="3">
        <v>1</v>
      </c>
      <c r="F37" t="s">
        <v>279</v>
      </c>
      <c r="G37">
        <f>GETPIVOTDATA(" Depto/Municipio donde ejerce la actividad económica",$A$3," Depto/Municipio donde ejerce la actividad económica","(184858) [54001] CÚCUTA")</f>
        <v>1</v>
      </c>
    </row>
    <row r="38" spans="1:7" x14ac:dyDescent="0.25">
      <c r="A38" s="2" t="s">
        <v>74</v>
      </c>
      <c r="B38" s="3">
        <v>2</v>
      </c>
      <c r="F38" t="s">
        <v>280</v>
      </c>
      <c r="G38">
        <f>GETPIVOTDATA(" Depto/Municipio donde ejerce la actividad económica",$A$3," Depto/Municipio donde ejerce la actividad económica","(184091) [05142] CARACOLÍ")</f>
        <v>1</v>
      </c>
    </row>
    <row r="39" spans="1:7" x14ac:dyDescent="0.25">
      <c r="A39" s="2" t="s">
        <v>75</v>
      </c>
      <c r="B39" s="3">
        <v>1</v>
      </c>
      <c r="F39" t="s">
        <v>281</v>
      </c>
      <c r="G39">
        <f>GETPIVOTDATA(" Depto/Municipio donde ejerce la actividad económica",$A$3," Depto/Municipio donde ejerce la actividad económica","(185135) [81220] CRAVO NORTE")</f>
        <v>3</v>
      </c>
    </row>
    <row r="40" spans="1:7" x14ac:dyDescent="0.25">
      <c r="A40" s="2" t="s">
        <v>76</v>
      </c>
      <c r="B40" s="3">
        <v>1</v>
      </c>
      <c r="F40" t="s">
        <v>282</v>
      </c>
      <c r="G40">
        <f>GETPIVOTDATA(" Depto/Municipio donde ejerce la actividad económica",$A$3," Depto/Municipio donde ejerce la actividad económica","(184473) [20001] VALLEDUPAR")</f>
        <v>2</v>
      </c>
    </row>
    <row r="41" spans="1:7" x14ac:dyDescent="0.25">
      <c r="A41" s="2" t="s">
        <v>77</v>
      </c>
      <c r="B41" s="3">
        <v>1</v>
      </c>
      <c r="F41" t="s">
        <v>283</v>
      </c>
      <c r="G41">
        <f>GETPIVOTDATA(" Depto/Municipio donde ejerce la actividad económica",$A$3," Depto/Municipio donde ejerce la actividad económica","(184791) [50711] VISTAHERMOSA")</f>
        <v>1</v>
      </c>
    </row>
    <row r="42" spans="1:7" x14ac:dyDescent="0.25">
      <c r="A42" s="2" t="s">
        <v>78</v>
      </c>
      <c r="B42" s="3">
        <v>1</v>
      </c>
      <c r="F42" t="s">
        <v>284</v>
      </c>
      <c r="G42">
        <f>GETPIVOTDATA(" Depto/Municipio donde ejerce la actividad económica",$A$3," Depto/Municipio donde ejerce la actividad económica","(184427) [18785] SOLITA")</f>
        <v>1</v>
      </c>
    </row>
    <row r="43" spans="1:7" x14ac:dyDescent="0.25">
      <c r="A43" s="2" t="s">
        <v>79</v>
      </c>
      <c r="B43" s="3">
        <v>3</v>
      </c>
      <c r="F43" t="s">
        <v>285</v>
      </c>
      <c r="G43">
        <f>GETPIVOTDATA(" Depto/Municipio donde ejerce la actividad económica",$A$3," Depto/Municipio donde ejerce la actividad económica","(184386) [17013] AGUADAS")</f>
        <v>2</v>
      </c>
    </row>
    <row r="44" spans="1:7" x14ac:dyDescent="0.25">
      <c r="A44" s="2" t="s">
        <v>80</v>
      </c>
      <c r="B44" s="3">
        <v>2</v>
      </c>
      <c r="F44" t="s">
        <v>286</v>
      </c>
      <c r="G44">
        <f>GETPIVOTDATA(" Depto/Municipio donde ejerce la actividad económica",$A$3," Depto/Municipio donde ejerce la actividad económica","(184678) [41001] NEIVA")</f>
        <v>1</v>
      </c>
    </row>
    <row r="45" spans="1:7" x14ac:dyDescent="0.25">
      <c r="A45" s="2" t="s">
        <v>81</v>
      </c>
      <c r="B45" s="3">
        <v>1</v>
      </c>
    </row>
    <row r="46" spans="1:7" x14ac:dyDescent="0.25">
      <c r="A46" s="2" t="s">
        <v>82</v>
      </c>
      <c r="B46" s="3">
        <v>1</v>
      </c>
    </row>
    <row r="47" spans="1:7" x14ac:dyDescent="0.25">
      <c r="A47" s="2" t="s">
        <v>83</v>
      </c>
      <c r="B47" s="3">
        <v>2</v>
      </c>
    </row>
    <row r="48" spans="1:7" x14ac:dyDescent="0.25">
      <c r="A48" s="2" t="s">
        <v>84</v>
      </c>
      <c r="B48" s="3">
        <v>1</v>
      </c>
    </row>
    <row r="49" spans="1:2" x14ac:dyDescent="0.25">
      <c r="A49" s="2" t="s">
        <v>85</v>
      </c>
      <c r="B49" s="3">
        <v>2</v>
      </c>
    </row>
    <row r="50" spans="1:2" x14ac:dyDescent="0.25">
      <c r="A50" s="2" t="s">
        <v>87</v>
      </c>
      <c r="B50" s="3">
        <v>1</v>
      </c>
    </row>
    <row r="51" spans="1:2" x14ac:dyDescent="0.25">
      <c r="A51" s="2" t="s">
        <v>88</v>
      </c>
      <c r="B51" s="3">
        <v>1</v>
      </c>
    </row>
    <row r="52" spans="1:2" x14ac:dyDescent="0.25">
      <c r="A52" s="2" t="s">
        <v>90</v>
      </c>
      <c r="B52" s="3">
        <v>5</v>
      </c>
    </row>
    <row r="53" spans="1:2" x14ac:dyDescent="0.25">
      <c r="A53" s="2" t="s">
        <v>91</v>
      </c>
      <c r="B53" s="3">
        <v>1</v>
      </c>
    </row>
    <row r="54" spans="1:2" x14ac:dyDescent="0.25">
      <c r="A54" s="2" t="s">
        <v>92</v>
      </c>
      <c r="B54" s="3">
        <v>1</v>
      </c>
    </row>
    <row r="55" spans="1:2" x14ac:dyDescent="0.25">
      <c r="A55" s="2" t="s">
        <v>93</v>
      </c>
      <c r="B55" s="3">
        <v>2</v>
      </c>
    </row>
    <row r="56" spans="1:2" x14ac:dyDescent="0.25">
      <c r="A56" s="2" t="s">
        <v>94</v>
      </c>
      <c r="B56" s="3">
        <v>5</v>
      </c>
    </row>
    <row r="57" spans="1:2" x14ac:dyDescent="0.25">
      <c r="A57" s="2" t="s">
        <v>95</v>
      </c>
      <c r="B57" s="3">
        <v>1</v>
      </c>
    </row>
    <row r="58" spans="1:2" x14ac:dyDescent="0.25">
      <c r="A58" s="2" t="s">
        <v>96</v>
      </c>
      <c r="B58" s="3">
        <v>8</v>
      </c>
    </row>
    <row r="59" spans="1:2" x14ac:dyDescent="0.25">
      <c r="A59" s="2" t="s">
        <v>97</v>
      </c>
      <c r="B59" s="3">
        <v>1</v>
      </c>
    </row>
    <row r="60" spans="1:2" x14ac:dyDescent="0.25">
      <c r="A60" s="2" t="s">
        <v>98</v>
      </c>
      <c r="B60" s="3">
        <v>1</v>
      </c>
    </row>
    <row r="61" spans="1:2" x14ac:dyDescent="0.25">
      <c r="A61" s="2" t="s">
        <v>99</v>
      </c>
      <c r="B61" s="3">
        <v>6</v>
      </c>
    </row>
    <row r="62" spans="1:2" x14ac:dyDescent="0.25">
      <c r="A62" s="2" t="s">
        <v>100</v>
      </c>
      <c r="B62" s="3">
        <v>3</v>
      </c>
    </row>
    <row r="63" spans="1:2" x14ac:dyDescent="0.25">
      <c r="A63" s="2" t="s">
        <v>101</v>
      </c>
      <c r="B63" s="3">
        <v>2</v>
      </c>
    </row>
    <row r="64" spans="1:2" x14ac:dyDescent="0.25">
      <c r="A64" s="2" t="s">
        <v>102</v>
      </c>
      <c r="B64" s="3">
        <v>5</v>
      </c>
    </row>
    <row r="65" spans="1:2" x14ac:dyDescent="0.25">
      <c r="A65" s="2" t="s">
        <v>103</v>
      </c>
      <c r="B65" s="3">
        <v>2</v>
      </c>
    </row>
    <row r="66" spans="1:2" x14ac:dyDescent="0.25">
      <c r="A66" s="2" t="s">
        <v>104</v>
      </c>
      <c r="B66" s="3">
        <v>2</v>
      </c>
    </row>
    <row r="67" spans="1:2" x14ac:dyDescent="0.25">
      <c r="A67" s="2" t="s">
        <v>106</v>
      </c>
      <c r="B67" s="3">
        <v>4</v>
      </c>
    </row>
    <row r="68" spans="1:2" x14ac:dyDescent="0.25">
      <c r="A68" s="2" t="s">
        <v>110</v>
      </c>
      <c r="B68" s="3">
        <v>1</v>
      </c>
    </row>
    <row r="69" spans="1:2" x14ac:dyDescent="0.25">
      <c r="A69" s="2" t="s">
        <v>111</v>
      </c>
      <c r="B69" s="3">
        <v>1</v>
      </c>
    </row>
    <row r="70" spans="1:2" x14ac:dyDescent="0.25">
      <c r="A70" s="2" t="s">
        <v>112</v>
      </c>
      <c r="B70" s="3">
        <v>1</v>
      </c>
    </row>
    <row r="71" spans="1:2" x14ac:dyDescent="0.25">
      <c r="A71" s="2" t="s">
        <v>113</v>
      </c>
      <c r="B71" s="3">
        <v>1</v>
      </c>
    </row>
    <row r="72" spans="1:2" x14ac:dyDescent="0.25">
      <c r="A72" s="2" t="s">
        <v>114</v>
      </c>
      <c r="B72" s="3">
        <v>1</v>
      </c>
    </row>
    <row r="73" spans="1:2" x14ac:dyDescent="0.25">
      <c r="A73" s="2" t="s">
        <v>115</v>
      </c>
      <c r="B73" s="3">
        <v>1</v>
      </c>
    </row>
    <row r="74" spans="1:2" x14ac:dyDescent="0.25">
      <c r="A74" s="2" t="s">
        <v>116</v>
      </c>
      <c r="B74" s="3">
        <v>1</v>
      </c>
    </row>
    <row r="75" spans="1:2" x14ac:dyDescent="0.25">
      <c r="A75" s="2" t="s">
        <v>117</v>
      </c>
      <c r="B75" s="3">
        <v>1</v>
      </c>
    </row>
    <row r="76" spans="1:2" x14ac:dyDescent="0.25">
      <c r="A76" s="2" t="s">
        <v>118</v>
      </c>
      <c r="B76" s="3">
        <v>1</v>
      </c>
    </row>
    <row r="77" spans="1:2" x14ac:dyDescent="0.25">
      <c r="A77" s="2" t="s">
        <v>119</v>
      </c>
      <c r="B77" s="3">
        <v>1</v>
      </c>
    </row>
    <row r="78" spans="1:2" x14ac:dyDescent="0.25">
      <c r="A78" s="2" t="s">
        <v>120</v>
      </c>
      <c r="B78" s="3">
        <v>1</v>
      </c>
    </row>
    <row r="79" spans="1:2" x14ac:dyDescent="0.25">
      <c r="A79" s="2" t="s">
        <v>121</v>
      </c>
      <c r="B79" s="3">
        <v>1</v>
      </c>
    </row>
    <row r="80" spans="1:2" x14ac:dyDescent="0.25">
      <c r="A80" s="2" t="s">
        <v>122</v>
      </c>
      <c r="B80" s="3">
        <v>1</v>
      </c>
    </row>
    <row r="81" spans="1:2" x14ac:dyDescent="0.25">
      <c r="A81" s="2" t="s">
        <v>123</v>
      </c>
      <c r="B81" s="3">
        <v>1</v>
      </c>
    </row>
    <row r="82" spans="1:2" x14ac:dyDescent="0.25">
      <c r="A82" s="2" t="s">
        <v>124</v>
      </c>
      <c r="B82" s="3">
        <v>1</v>
      </c>
    </row>
    <row r="83" spans="1:2" x14ac:dyDescent="0.25">
      <c r="A83" s="2" t="s">
        <v>125</v>
      </c>
      <c r="B83" s="3">
        <v>1</v>
      </c>
    </row>
    <row r="84" spans="1:2" x14ac:dyDescent="0.25">
      <c r="A84" s="2" t="s">
        <v>126</v>
      </c>
      <c r="B84" s="3">
        <v>1</v>
      </c>
    </row>
    <row r="85" spans="1:2" x14ac:dyDescent="0.25">
      <c r="A85" s="2" t="s">
        <v>127</v>
      </c>
      <c r="B85" s="3">
        <v>1</v>
      </c>
    </row>
    <row r="86" spans="1:2" x14ac:dyDescent="0.25">
      <c r="A86" s="2" t="s">
        <v>128</v>
      </c>
      <c r="B86" s="3">
        <v>1</v>
      </c>
    </row>
    <row r="87" spans="1:2" x14ac:dyDescent="0.25">
      <c r="A87" s="2" t="s">
        <v>129</v>
      </c>
      <c r="B87" s="3">
        <v>1</v>
      </c>
    </row>
    <row r="88" spans="1:2" x14ac:dyDescent="0.25">
      <c r="A88" s="2" t="s">
        <v>130</v>
      </c>
      <c r="B88" s="3">
        <v>1</v>
      </c>
    </row>
    <row r="89" spans="1:2" x14ac:dyDescent="0.25">
      <c r="A89" s="2" t="s">
        <v>131</v>
      </c>
      <c r="B89" s="3">
        <v>1</v>
      </c>
    </row>
    <row r="90" spans="1:2" x14ac:dyDescent="0.25">
      <c r="A90" s="2" t="s">
        <v>132</v>
      </c>
      <c r="B90" s="3">
        <v>1</v>
      </c>
    </row>
    <row r="91" spans="1:2" x14ac:dyDescent="0.25">
      <c r="A91" s="2" t="s">
        <v>133</v>
      </c>
      <c r="B91" s="3">
        <v>1</v>
      </c>
    </row>
    <row r="92" spans="1:2" x14ac:dyDescent="0.25">
      <c r="A92" s="2" t="s">
        <v>134</v>
      </c>
      <c r="B92" s="3">
        <v>5</v>
      </c>
    </row>
    <row r="93" spans="1:2" x14ac:dyDescent="0.25">
      <c r="A93" s="2" t="s">
        <v>135</v>
      </c>
      <c r="B93" s="3">
        <v>1</v>
      </c>
    </row>
    <row r="94" spans="1:2" x14ac:dyDescent="0.25">
      <c r="A94" s="2" t="s">
        <v>136</v>
      </c>
      <c r="B94" s="3">
        <v>1</v>
      </c>
    </row>
    <row r="95" spans="1:2" x14ac:dyDescent="0.25">
      <c r="A95" s="2" t="s">
        <v>137</v>
      </c>
      <c r="B95" s="3">
        <v>1</v>
      </c>
    </row>
    <row r="96" spans="1:2" x14ac:dyDescent="0.25">
      <c r="A96" s="2" t="s">
        <v>138</v>
      </c>
      <c r="B96" s="3">
        <v>1</v>
      </c>
    </row>
    <row r="97" spans="1:2" x14ac:dyDescent="0.25">
      <c r="A97" s="2" t="s">
        <v>139</v>
      </c>
      <c r="B97" s="3">
        <v>1</v>
      </c>
    </row>
    <row r="98" spans="1:2" x14ac:dyDescent="0.25">
      <c r="A98" s="2" t="s">
        <v>140</v>
      </c>
      <c r="B98" s="3">
        <v>1</v>
      </c>
    </row>
    <row r="99" spans="1:2" x14ac:dyDescent="0.25">
      <c r="A99" s="2" t="s">
        <v>141</v>
      </c>
      <c r="B99" s="3">
        <v>2</v>
      </c>
    </row>
    <row r="100" spans="1:2" x14ac:dyDescent="0.25">
      <c r="A100" s="2" t="s">
        <v>142</v>
      </c>
      <c r="B100" s="3">
        <v>1</v>
      </c>
    </row>
    <row r="101" spans="1:2" x14ac:dyDescent="0.25">
      <c r="A101" s="2" t="s">
        <v>143</v>
      </c>
      <c r="B101" s="3">
        <v>1</v>
      </c>
    </row>
    <row r="102" spans="1:2" x14ac:dyDescent="0.25">
      <c r="A102" s="2" t="s">
        <v>144</v>
      </c>
      <c r="B102" s="3">
        <v>1</v>
      </c>
    </row>
    <row r="103" spans="1:2" x14ac:dyDescent="0.25">
      <c r="A103" s="2" t="s">
        <v>145</v>
      </c>
      <c r="B103" s="3">
        <v>1</v>
      </c>
    </row>
    <row r="104" spans="1:2" x14ac:dyDescent="0.25">
      <c r="A104" s="2" t="s">
        <v>146</v>
      </c>
      <c r="B104" s="3">
        <v>1</v>
      </c>
    </row>
    <row r="105" spans="1:2" x14ac:dyDescent="0.25">
      <c r="A105" s="2" t="s">
        <v>147</v>
      </c>
      <c r="B105" s="3">
        <v>1</v>
      </c>
    </row>
    <row r="106" spans="1:2" x14ac:dyDescent="0.25">
      <c r="A106" s="2" t="s">
        <v>148</v>
      </c>
      <c r="B106" s="3">
        <v>1</v>
      </c>
    </row>
    <row r="107" spans="1:2" x14ac:dyDescent="0.25">
      <c r="A107" s="2" t="s">
        <v>149</v>
      </c>
      <c r="B107" s="3">
        <v>1</v>
      </c>
    </row>
    <row r="108" spans="1:2" x14ac:dyDescent="0.25">
      <c r="A108" s="2" t="s">
        <v>150</v>
      </c>
      <c r="B108" s="3">
        <v>3</v>
      </c>
    </row>
    <row r="109" spans="1:2" x14ac:dyDescent="0.25">
      <c r="A109" s="2" t="s">
        <v>151</v>
      </c>
      <c r="B109" s="3">
        <v>1</v>
      </c>
    </row>
    <row r="110" spans="1:2" x14ac:dyDescent="0.25">
      <c r="A110" s="2" t="s">
        <v>152</v>
      </c>
      <c r="B110" s="3">
        <v>1</v>
      </c>
    </row>
    <row r="111" spans="1:2" x14ac:dyDescent="0.25">
      <c r="A111" s="2" t="s">
        <v>153</v>
      </c>
      <c r="B111" s="3">
        <v>1</v>
      </c>
    </row>
    <row r="112" spans="1:2" x14ac:dyDescent="0.25">
      <c r="A112" s="2" t="s">
        <v>154</v>
      </c>
      <c r="B112" s="3">
        <v>1</v>
      </c>
    </row>
    <row r="113" spans="1:2" x14ac:dyDescent="0.25">
      <c r="A113" s="2" t="s">
        <v>155</v>
      </c>
      <c r="B113" s="3">
        <v>1</v>
      </c>
    </row>
    <row r="114" spans="1:2" x14ac:dyDescent="0.25">
      <c r="A114" s="2" t="s">
        <v>157</v>
      </c>
      <c r="B114" s="3">
        <v>1</v>
      </c>
    </row>
    <row r="115" spans="1:2" x14ac:dyDescent="0.25">
      <c r="A115" s="2" t="s">
        <v>158</v>
      </c>
      <c r="B115" s="3">
        <v>1</v>
      </c>
    </row>
    <row r="116" spans="1:2" x14ac:dyDescent="0.25">
      <c r="A116" s="2" t="s">
        <v>159</v>
      </c>
      <c r="B116" s="3">
        <v>1</v>
      </c>
    </row>
    <row r="117" spans="1:2" x14ac:dyDescent="0.25">
      <c r="A117" s="2" t="s">
        <v>160</v>
      </c>
      <c r="B117" s="3">
        <v>1</v>
      </c>
    </row>
    <row r="118" spans="1:2" x14ac:dyDescent="0.25">
      <c r="A118" s="2" t="s">
        <v>164</v>
      </c>
      <c r="B118" s="3">
        <v>1</v>
      </c>
    </row>
    <row r="119" spans="1:2" x14ac:dyDescent="0.25">
      <c r="A119" s="2" t="s">
        <v>165</v>
      </c>
      <c r="B119" s="3">
        <v>1</v>
      </c>
    </row>
    <row r="120" spans="1:2" x14ac:dyDescent="0.25">
      <c r="A120" s="2" t="s">
        <v>166</v>
      </c>
      <c r="B120" s="3">
        <v>1</v>
      </c>
    </row>
    <row r="121" spans="1:2" x14ac:dyDescent="0.25">
      <c r="A121" s="2" t="s">
        <v>168</v>
      </c>
      <c r="B121" s="3">
        <v>3</v>
      </c>
    </row>
    <row r="122" spans="1:2" x14ac:dyDescent="0.25">
      <c r="A122" s="2" t="s">
        <v>171</v>
      </c>
      <c r="B122" s="3">
        <v>1</v>
      </c>
    </row>
    <row r="123" spans="1:2" x14ac:dyDescent="0.25">
      <c r="A123" s="2" t="s">
        <v>172</v>
      </c>
      <c r="B123" s="3">
        <v>1</v>
      </c>
    </row>
    <row r="124" spans="1:2" x14ac:dyDescent="0.25">
      <c r="A124" s="2" t="s">
        <v>173</v>
      </c>
      <c r="B124" s="3">
        <v>2</v>
      </c>
    </row>
    <row r="125" spans="1:2" x14ac:dyDescent="0.25">
      <c r="A125" s="2" t="s">
        <v>174</v>
      </c>
      <c r="B125" s="3">
        <v>1</v>
      </c>
    </row>
    <row r="126" spans="1:2" x14ac:dyDescent="0.25">
      <c r="A126" s="2" t="s">
        <v>175</v>
      </c>
      <c r="B126" s="3">
        <v>1</v>
      </c>
    </row>
    <row r="127" spans="1:2" x14ac:dyDescent="0.25">
      <c r="A127" s="2" t="s">
        <v>176</v>
      </c>
      <c r="B127" s="3">
        <v>1</v>
      </c>
    </row>
    <row r="128" spans="1:2" x14ac:dyDescent="0.25">
      <c r="A128" s="2" t="s">
        <v>177</v>
      </c>
      <c r="B128" s="3">
        <v>1</v>
      </c>
    </row>
    <row r="129" spans="1:2" x14ac:dyDescent="0.25">
      <c r="A129" s="2" t="s">
        <v>180</v>
      </c>
      <c r="B129" s="3">
        <v>1</v>
      </c>
    </row>
    <row r="130" spans="1:2" x14ac:dyDescent="0.25">
      <c r="A130" s="2" t="s">
        <v>187</v>
      </c>
      <c r="B130" s="3">
        <v>1</v>
      </c>
    </row>
    <row r="131" spans="1:2" x14ac:dyDescent="0.25">
      <c r="A131" s="2" t="s">
        <v>191</v>
      </c>
      <c r="B131" s="3">
        <v>1</v>
      </c>
    </row>
    <row r="132" spans="1:2" x14ac:dyDescent="0.25">
      <c r="A132" s="2" t="s">
        <v>194</v>
      </c>
      <c r="B132" s="3">
        <v>1</v>
      </c>
    </row>
    <row r="133" spans="1:2" x14ac:dyDescent="0.25">
      <c r="A133" s="2" t="s">
        <v>195</v>
      </c>
      <c r="B133" s="3">
        <v>1</v>
      </c>
    </row>
    <row r="134" spans="1:2" x14ac:dyDescent="0.25">
      <c r="A134" s="2" t="s">
        <v>288</v>
      </c>
      <c r="B134" s="3">
        <v>2</v>
      </c>
    </row>
    <row r="135" spans="1:2" x14ac:dyDescent="0.25">
      <c r="A135" s="2" t="s">
        <v>290</v>
      </c>
      <c r="B135" s="3">
        <v>1</v>
      </c>
    </row>
    <row r="136" spans="1:2" x14ac:dyDescent="0.25">
      <c r="A136" s="2" t="s">
        <v>291</v>
      </c>
      <c r="B136" s="3">
        <v>1</v>
      </c>
    </row>
    <row r="137" spans="1:2" x14ac:dyDescent="0.25">
      <c r="A137" s="2" t="s">
        <v>292</v>
      </c>
      <c r="B137" s="3">
        <v>1</v>
      </c>
    </row>
    <row r="138" spans="1:2" x14ac:dyDescent="0.25">
      <c r="A138" s="2" t="s">
        <v>298</v>
      </c>
      <c r="B138" s="3">
        <v>1</v>
      </c>
    </row>
    <row r="139" spans="1:2" x14ac:dyDescent="0.25">
      <c r="A139" s="2" t="s">
        <v>302</v>
      </c>
      <c r="B139" s="3">
        <v>1</v>
      </c>
    </row>
    <row r="140" spans="1:2" x14ac:dyDescent="0.25">
      <c r="A140" s="2" t="s">
        <v>318</v>
      </c>
      <c r="B140" s="3">
        <v>1</v>
      </c>
    </row>
    <row r="141" spans="1:2" x14ac:dyDescent="0.25">
      <c r="A141" s="2" t="s">
        <v>16</v>
      </c>
      <c r="B141" s="3">
        <v>490</v>
      </c>
    </row>
  </sheetData>
  <pageMargins left="0.7" right="0.7" top="0.75" bottom="0.75" header="0.3" footer="0.3"/>
  <pageSetup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215d373-4ab1-4c9a-82d3-9624ee888acd">
      <UserInfo>
        <DisplayName>Tito Alberto Nuncira Gacharna</DisplayName>
        <AccountId>26351</AccountId>
        <AccountType/>
      </UserInfo>
      <UserInfo>
        <DisplayName>Alvaro Jose Anaya Mendoza</DisplayName>
        <AccountId>26621</AccountId>
        <AccountType/>
      </UserInfo>
      <UserInfo>
        <DisplayName>Magda del Pilar Santa Fajardo</DisplayName>
        <AccountId>17167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1C3265F54C1384EAC76867E9C367769" ma:contentTypeVersion="13" ma:contentTypeDescription="Crear nuevo documento." ma:contentTypeScope="" ma:versionID="ffb3343e4ccbb1e4dcedd7bc9fc44255">
  <xsd:schema xmlns:xsd="http://www.w3.org/2001/XMLSchema" xmlns:xs="http://www.w3.org/2001/XMLSchema" xmlns:p="http://schemas.microsoft.com/office/2006/metadata/properties" xmlns:ns2="b215d373-4ab1-4c9a-82d3-9624ee888acd" xmlns:ns3="377012de-a014-4852-bcee-f8253ee213c2" targetNamespace="http://schemas.microsoft.com/office/2006/metadata/properties" ma:root="true" ma:fieldsID="2076903cdb6364c3c08d3b8a98167292" ns2:_="" ns3:_="">
    <xsd:import namespace="b215d373-4ab1-4c9a-82d3-9624ee888acd"/>
    <xsd:import namespace="377012de-a014-4852-bcee-f8253ee213c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7012de-a014-4852-bcee-f8253ee213c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8E51F3-BD0C-43C2-9198-F8A29895E51D}">
  <ds:schemaRefs>
    <ds:schemaRef ds:uri="b215d373-4ab1-4c9a-82d3-9624ee888acd"/>
    <ds:schemaRef ds:uri="http://schemas.microsoft.com/office/2006/metadata/properties"/>
    <ds:schemaRef ds:uri="http://purl.org/dc/terms/"/>
    <ds:schemaRef ds:uri="http://purl.org/dc/dcmitype/"/>
    <ds:schemaRef ds:uri="http://schemas.microsoft.com/office/2006/documentManagement/types"/>
    <ds:schemaRef ds:uri="http://purl.org/dc/elements/1.1/"/>
    <ds:schemaRef ds:uri="http://www.w3.org/XML/1998/namespace"/>
    <ds:schemaRef ds:uri="377012de-a014-4852-bcee-f8253ee213c2"/>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B0B9FA30-C449-4B65-B09D-F3FA5B725AC5}">
  <ds:schemaRefs>
    <ds:schemaRef ds:uri="http://schemas.microsoft.com/sharepoint/v3/contenttype/forms"/>
  </ds:schemaRefs>
</ds:datastoreItem>
</file>

<file path=customXml/itemProps3.xml><?xml version="1.0" encoding="utf-8"?>
<ds:datastoreItem xmlns:ds="http://schemas.openxmlformats.org/officeDocument/2006/customXml" ds:itemID="{F93E9F4E-E76B-4ED6-9968-55BFA73116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5d373-4ab1-4c9a-82d3-9624ee888acd"/>
    <ds:schemaRef ds:uri="377012de-a014-4852-bcee-f8253ee21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Hoja3</vt:lpstr>
      <vt:lpstr>Hoja1</vt:lpstr>
      <vt:lpstr>ControlAdjuntos</vt:lpstr>
      <vt:lpstr>PRV</vt:lpstr>
      <vt:lpstr>Hoja2</vt:lpstr>
      <vt:lpstr>Estado General</vt:lpstr>
      <vt:lpstr>EstadoxResponsable</vt:lpstr>
      <vt:lpstr>Proximas a vencer</vt:lpstr>
      <vt:lpstr>Geografica</vt:lpstr>
      <vt:lpstr>Ingreso</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Nicolas Molano Alvarado</dc:creator>
  <cp:keywords/>
  <dc:description/>
  <cp:lastModifiedBy>Cesar Agusto Rubiano Lopera</cp:lastModifiedBy>
  <cp:revision/>
  <dcterms:created xsi:type="dcterms:W3CDTF">2021-05-26T19:31:42Z</dcterms:created>
  <dcterms:modified xsi:type="dcterms:W3CDTF">2021-06-23T02:33:13Z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0x01010031C3265F54C1384EAC76867E9C367769</vt:lpwstr>
  </property>
</Properties>
</file>